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48.191\документы\ОТДЕЛ МОНИТОРИНГА\2023\Финансовый менеджмент за 2022 год\КФМ за 2022 год\"/>
    </mc:Choice>
  </mc:AlternateContent>
  <bookViews>
    <workbookView xWindow="0" yWindow="0" windowWidth="28800" windowHeight="11730" activeTab="1"/>
  </bookViews>
  <sheets>
    <sheet name="Направление 1" sheetId="1" r:id="rId1"/>
    <sheet name="Направление 2" sheetId="2" r:id="rId2"/>
    <sheet name="Направление 3" sheetId="3" r:id="rId3"/>
    <sheet name="Направление 4" sheetId="4" r:id="rId4"/>
    <sheet name="Направление 5" sheetId="5" r:id="rId5"/>
    <sheet name="Свод" sheetId="7" r:id="rId6"/>
    <sheet name="рейтинг" sheetId="9" r:id="rId7"/>
  </sheets>
  <externalReferences>
    <externalReference r:id="rId8"/>
    <externalReference r:id="rId9"/>
  </externalReferences>
  <definedNames>
    <definedName name="_xlnm._FilterDatabase" localSheetId="6" hidden="1">рейтинг!$E$5:$E$23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E13" i="1"/>
  <c r="E11" i="7"/>
  <c r="C13" i="1"/>
  <c r="E12" i="1" l="1"/>
  <c r="C12" i="1"/>
  <c r="C7" i="1"/>
  <c r="C5" i="7"/>
  <c r="E8" i="2"/>
  <c r="K10" i="7"/>
  <c r="K7" i="7"/>
  <c r="D7" i="2"/>
  <c r="D9" i="2"/>
  <c r="F11" i="7"/>
  <c r="E7" i="1"/>
  <c r="E5" i="7"/>
  <c r="F14" i="7"/>
  <c r="F13" i="7"/>
  <c r="G11" i="7" l="1"/>
  <c r="F5" i="7"/>
  <c r="I5" i="5" l="1"/>
  <c r="E5" i="5"/>
  <c r="V5" i="7"/>
  <c r="X5" i="7"/>
  <c r="F22" i="7" l="1"/>
  <c r="I7" i="1" l="1"/>
  <c r="G6" i="5" l="1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5" i="5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5" i="4"/>
  <c r="CE8" i="2"/>
  <c r="CE9" i="2"/>
  <c r="CE10" i="2"/>
  <c r="CE11" i="2"/>
  <c r="CE12" i="2"/>
  <c r="CE13" i="2"/>
  <c r="CE14" i="2"/>
  <c r="CE15" i="2"/>
  <c r="CE16" i="2"/>
  <c r="CE17" i="2"/>
  <c r="CE18" i="2"/>
  <c r="CE19" i="2"/>
  <c r="CE20" i="2"/>
  <c r="CE21" i="2"/>
  <c r="CE22" i="2"/>
  <c r="CE23" i="2"/>
  <c r="CE24" i="2"/>
  <c r="CD8" i="2"/>
  <c r="CD9" i="2"/>
  <c r="CD10" i="2"/>
  <c r="CD11" i="2"/>
  <c r="CD12" i="2"/>
  <c r="CD13" i="2"/>
  <c r="CD14" i="2"/>
  <c r="CD15" i="2"/>
  <c r="CD16" i="2"/>
  <c r="CD17" i="2"/>
  <c r="CD18" i="2"/>
  <c r="CD19" i="2"/>
  <c r="CD20" i="2"/>
  <c r="CD21" i="2"/>
  <c r="CD22" i="2"/>
  <c r="CD23" i="2"/>
  <c r="CD24" i="2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J7" i="3"/>
  <c r="G7" i="3"/>
  <c r="F7" i="3"/>
  <c r="CE7" i="2"/>
  <c r="CD7" i="2"/>
  <c r="CA8" i="2"/>
  <c r="CA9" i="2"/>
  <c r="CA10" i="2"/>
  <c r="CA11" i="2"/>
  <c r="CA12" i="2"/>
  <c r="CA13" i="2"/>
  <c r="CA14" i="2"/>
  <c r="CA15" i="2"/>
  <c r="CA16" i="2"/>
  <c r="CA17" i="2"/>
  <c r="CA18" i="2"/>
  <c r="CA19" i="2"/>
  <c r="CA20" i="2"/>
  <c r="CA21" i="2"/>
  <c r="CA22" i="2"/>
  <c r="CA23" i="2"/>
  <c r="CA24" i="2"/>
  <c r="CA7" i="2"/>
  <c r="BZ8" i="2"/>
  <c r="BZ9" i="2"/>
  <c r="BZ10" i="2"/>
  <c r="BZ11" i="2"/>
  <c r="BZ12" i="2"/>
  <c r="BZ13" i="2"/>
  <c r="BZ14" i="2"/>
  <c r="BZ15" i="2"/>
  <c r="BZ16" i="2"/>
  <c r="BZ17" i="2"/>
  <c r="BZ18" i="2"/>
  <c r="BZ19" i="2"/>
  <c r="BZ20" i="2"/>
  <c r="BZ21" i="2"/>
  <c r="BZ22" i="2"/>
  <c r="BZ23" i="2"/>
  <c r="BZ24" i="2"/>
  <c r="BZ7" i="2"/>
  <c r="BW8" i="2"/>
  <c r="BW9" i="2"/>
  <c r="BW10" i="2"/>
  <c r="BW11" i="2"/>
  <c r="BW12" i="2"/>
  <c r="BW13" i="2"/>
  <c r="BW14" i="2"/>
  <c r="BW15" i="2"/>
  <c r="BW16" i="2"/>
  <c r="BW17" i="2"/>
  <c r="BW18" i="2"/>
  <c r="BW19" i="2"/>
  <c r="BW20" i="2"/>
  <c r="BW21" i="2"/>
  <c r="BW22" i="2"/>
  <c r="BW23" i="2"/>
  <c r="BW24" i="2"/>
  <c r="BW7" i="2"/>
  <c r="BV8" i="2"/>
  <c r="BV9" i="2"/>
  <c r="BV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7" i="2"/>
  <c r="BR8" i="2"/>
  <c r="BR9" i="2"/>
  <c r="BR10" i="2"/>
  <c r="BR11" i="2"/>
  <c r="BR12" i="2"/>
  <c r="BR13" i="2"/>
  <c r="BR14" i="2"/>
  <c r="BR15" i="2"/>
  <c r="BR16" i="2"/>
  <c r="BR17" i="2"/>
  <c r="BR18" i="2"/>
  <c r="BR19" i="2"/>
  <c r="BR20" i="2"/>
  <c r="BR21" i="2"/>
  <c r="BR22" i="2"/>
  <c r="BR23" i="2"/>
  <c r="BR24" i="2"/>
  <c r="BR7" i="2"/>
  <c r="BO24" i="2"/>
  <c r="BO8" i="2"/>
  <c r="BO9" i="2"/>
  <c r="BO10" i="2"/>
  <c r="BO11" i="2"/>
  <c r="BO12" i="2"/>
  <c r="BO13" i="2"/>
  <c r="BO14" i="2"/>
  <c r="BO15" i="2"/>
  <c r="BO16" i="2"/>
  <c r="BO17" i="2"/>
  <c r="BO18" i="2"/>
  <c r="BO19" i="2"/>
  <c r="BO20" i="2"/>
  <c r="BO21" i="2"/>
  <c r="BO22" i="2"/>
  <c r="BO23" i="2"/>
  <c r="BO7" i="2"/>
  <c r="BN8" i="2"/>
  <c r="BN9" i="2"/>
  <c r="BN10" i="2"/>
  <c r="BN11" i="2"/>
  <c r="BN12" i="2"/>
  <c r="BN13" i="2"/>
  <c r="BN14" i="2"/>
  <c r="BN15" i="2"/>
  <c r="BN16" i="2"/>
  <c r="BN17" i="2"/>
  <c r="BN18" i="2"/>
  <c r="BN19" i="2"/>
  <c r="BN20" i="2"/>
  <c r="BN21" i="2"/>
  <c r="BN22" i="2"/>
  <c r="BN23" i="2"/>
  <c r="BN24" i="2"/>
  <c r="BN7" i="2"/>
  <c r="BK8" i="2"/>
  <c r="BK9" i="2"/>
  <c r="BK10" i="2"/>
  <c r="BK1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7" i="2"/>
  <c r="BG8" i="2"/>
  <c r="BG9" i="2"/>
  <c r="BG10" i="2"/>
  <c r="BG11" i="2"/>
  <c r="BG12" i="2"/>
  <c r="BG13" i="2"/>
  <c r="BG14" i="2"/>
  <c r="BG15" i="2"/>
  <c r="BG16" i="2"/>
  <c r="BG17" i="2"/>
  <c r="BG18" i="2"/>
  <c r="BG19" i="2"/>
  <c r="BG20" i="2"/>
  <c r="BG21" i="2"/>
  <c r="BG22" i="2"/>
  <c r="BG23" i="2"/>
  <c r="BG24" i="2"/>
  <c r="BG7" i="2"/>
  <c r="BF8" i="2"/>
  <c r="BF9" i="2"/>
  <c r="BF10" i="2"/>
  <c r="BF11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7" i="2"/>
  <c r="BC8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7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7" i="2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8" i="1"/>
  <c r="F7" i="1"/>
  <c r="K7" i="3" l="1"/>
  <c r="C5" i="5"/>
  <c r="D5" i="5" s="1"/>
  <c r="C6" i="5"/>
  <c r="D6" i="5" s="1"/>
  <c r="C7" i="5"/>
  <c r="D7" i="5" s="1"/>
  <c r="C8" i="5"/>
  <c r="D8" i="5" s="1"/>
  <c r="C9" i="5"/>
  <c r="D9" i="5" s="1"/>
  <c r="C10" i="5"/>
  <c r="D10" i="5" s="1"/>
  <c r="C11" i="5"/>
  <c r="D11" i="5" s="1"/>
  <c r="C12" i="5"/>
  <c r="D12" i="5" s="1"/>
  <c r="C13" i="5"/>
  <c r="D13" i="5" s="1"/>
  <c r="C14" i="5"/>
  <c r="D14" i="5" s="1"/>
  <c r="C15" i="5"/>
  <c r="D15" i="5" s="1"/>
  <c r="C16" i="5"/>
  <c r="D16" i="5" s="1"/>
  <c r="C17" i="5"/>
  <c r="D17" i="5" s="1"/>
  <c r="C18" i="5"/>
  <c r="D18" i="5" s="1"/>
  <c r="C19" i="5"/>
  <c r="D19" i="5" s="1"/>
  <c r="C20" i="5"/>
  <c r="D20" i="5" s="1"/>
  <c r="C21" i="5"/>
  <c r="D21" i="5" s="1"/>
  <c r="C22" i="5"/>
  <c r="D22" i="5" s="1"/>
  <c r="Q7" i="2" l="1"/>
  <c r="Y7" i="1"/>
  <c r="U7" i="1"/>
  <c r="Q7" i="1"/>
  <c r="M7" i="1"/>
  <c r="D7" i="1"/>
  <c r="D5" i="7" s="1"/>
  <c r="C17" i="2" l="1"/>
  <c r="C10" i="2"/>
  <c r="C22" i="2"/>
  <c r="C14" i="2"/>
  <c r="C21" i="2"/>
  <c r="C18" i="2"/>
  <c r="C11" i="2"/>
  <c r="C24" i="2"/>
  <c r="C20" i="2"/>
  <c r="C9" i="2"/>
  <c r="C7" i="2"/>
  <c r="C23" i="2"/>
  <c r="C19" i="2"/>
  <c r="C15" i="2"/>
  <c r="C12" i="2"/>
  <c r="C8" i="2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5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6" i="4"/>
  <c r="M5" i="4"/>
  <c r="M7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5" i="4"/>
  <c r="I6" i="4"/>
  <c r="BQ24" i="2"/>
  <c r="BQ23" i="2"/>
  <c r="BQ22" i="2"/>
  <c r="BQ21" i="2"/>
  <c r="BQ20" i="2"/>
  <c r="BQ19" i="2"/>
  <c r="BQ18" i="2"/>
  <c r="BQ17" i="2"/>
  <c r="BQ16" i="2"/>
  <c r="BQ15" i="2"/>
  <c r="BQ14" i="2"/>
  <c r="BQ13" i="2"/>
  <c r="BQ12" i="2"/>
  <c r="BQ11" i="2"/>
  <c r="BQ10" i="2"/>
  <c r="BQ9" i="2"/>
  <c r="BQ8" i="2"/>
  <c r="BQ7" i="2"/>
  <c r="BM7" i="2"/>
  <c r="C16" i="2"/>
  <c r="I6" i="5" l="1"/>
  <c r="E6" i="5" s="1"/>
  <c r="I7" i="5"/>
  <c r="E7" i="5" s="1"/>
  <c r="I8" i="5"/>
  <c r="E8" i="5" s="1"/>
  <c r="I9" i="5"/>
  <c r="E9" i="5" s="1"/>
  <c r="I10" i="5"/>
  <c r="E10" i="5" s="1"/>
  <c r="I11" i="5"/>
  <c r="E11" i="5" s="1"/>
  <c r="I13" i="5"/>
  <c r="E13" i="5" s="1"/>
  <c r="I14" i="5"/>
  <c r="E14" i="5" s="1"/>
  <c r="I15" i="5"/>
  <c r="E15" i="5" s="1"/>
  <c r="I16" i="5"/>
  <c r="E16" i="5" s="1"/>
  <c r="I17" i="5"/>
  <c r="E17" i="5" s="1"/>
  <c r="I18" i="5"/>
  <c r="E18" i="5" s="1"/>
  <c r="I19" i="5"/>
  <c r="E19" i="5" s="1"/>
  <c r="I20" i="5"/>
  <c r="E20" i="5" s="1"/>
  <c r="I21" i="5"/>
  <c r="E21" i="5" s="1"/>
  <c r="I22" i="5"/>
  <c r="E22" i="5" s="1"/>
  <c r="U9" i="4"/>
  <c r="U12" i="4"/>
  <c r="U16" i="4"/>
  <c r="U20" i="4"/>
  <c r="C5" i="4"/>
  <c r="C9" i="4"/>
  <c r="C12" i="4"/>
  <c r="C16" i="4"/>
  <c r="C20" i="4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C8" i="1"/>
  <c r="D8" i="1" s="1"/>
  <c r="C9" i="1"/>
  <c r="D9" i="1" s="1"/>
  <c r="C10" i="1"/>
  <c r="D10" i="1" s="1"/>
  <c r="D12" i="1"/>
  <c r="D13" i="1"/>
  <c r="C15" i="1"/>
  <c r="D15" i="1" s="1"/>
  <c r="C16" i="1"/>
  <c r="D16" i="1" s="1"/>
  <c r="C17" i="1"/>
  <c r="D17" i="1" s="1"/>
  <c r="C19" i="1"/>
  <c r="D19" i="1" s="1"/>
  <c r="C20" i="1"/>
  <c r="D20" i="1" s="1"/>
  <c r="C21" i="1"/>
  <c r="D21" i="1" s="1"/>
  <c r="C23" i="1"/>
  <c r="D23" i="1" s="1"/>
  <c r="C24" i="1"/>
  <c r="D24" i="1" s="1"/>
  <c r="CG8" i="2"/>
  <c r="CG9" i="2"/>
  <c r="CG10" i="2"/>
  <c r="CG12" i="2"/>
  <c r="CG13" i="2"/>
  <c r="CG15" i="2"/>
  <c r="CG16" i="2"/>
  <c r="CG17" i="2"/>
  <c r="CG19" i="2"/>
  <c r="CG20" i="2"/>
  <c r="CG21" i="2"/>
  <c r="CG23" i="2"/>
  <c r="CG24" i="2"/>
  <c r="CC7" i="2"/>
  <c r="CC8" i="2"/>
  <c r="CC12" i="2"/>
  <c r="CC15" i="2"/>
  <c r="CC19" i="2"/>
  <c r="CC23" i="2"/>
  <c r="BY9" i="2"/>
  <c r="BY13" i="2"/>
  <c r="BY16" i="2"/>
  <c r="BY20" i="2"/>
  <c r="BY24" i="2"/>
  <c r="BU8" i="2"/>
  <c r="BU12" i="2"/>
  <c r="BU15" i="2"/>
  <c r="BU19" i="2"/>
  <c r="BU23" i="2"/>
  <c r="BM9" i="2"/>
  <c r="BM10" i="2"/>
  <c r="BM13" i="2"/>
  <c r="BM16" i="2"/>
  <c r="BM17" i="2"/>
  <c r="BM20" i="2"/>
  <c r="BM21" i="2"/>
  <c r="BM24" i="2"/>
  <c r="BI7" i="2"/>
  <c r="BI8" i="2"/>
  <c r="BI12" i="2"/>
  <c r="BI15" i="2"/>
  <c r="BI19" i="2"/>
  <c r="BI23" i="2"/>
  <c r="BE9" i="2"/>
  <c r="BE13" i="2"/>
  <c r="BE16" i="2"/>
  <c r="BE20" i="2"/>
  <c r="BE24" i="2"/>
  <c r="BA7" i="2"/>
  <c r="BA10" i="2"/>
  <c r="BA17" i="2"/>
  <c r="BA21" i="2"/>
  <c r="AW9" i="2"/>
  <c r="AW13" i="2"/>
  <c r="AW16" i="2"/>
  <c r="AW20" i="2"/>
  <c r="AW24" i="2"/>
  <c r="AS7" i="2"/>
  <c r="AS10" i="2"/>
  <c r="AS17" i="2"/>
  <c r="AS21" i="2"/>
  <c r="AK7" i="2"/>
  <c r="AK8" i="2"/>
  <c r="AK10" i="2"/>
  <c r="AK12" i="2"/>
  <c r="AK15" i="2"/>
  <c r="AK17" i="2"/>
  <c r="AK19" i="2"/>
  <c r="AK21" i="2"/>
  <c r="AK23" i="2"/>
  <c r="AG12" i="2"/>
  <c r="AG15" i="2"/>
  <c r="AG19" i="2"/>
  <c r="AG23" i="2"/>
  <c r="AC7" i="2"/>
  <c r="Y7" i="2"/>
  <c r="U8" i="2"/>
  <c r="U12" i="2"/>
  <c r="U15" i="2"/>
  <c r="U19" i="2"/>
  <c r="U23" i="2"/>
  <c r="Q9" i="2"/>
  <c r="Q13" i="2"/>
  <c r="Q16" i="2"/>
  <c r="Q18" i="2"/>
  <c r="Q20" i="2"/>
  <c r="Q22" i="2"/>
  <c r="Q24" i="2"/>
  <c r="M7" i="2"/>
  <c r="M8" i="2"/>
  <c r="M10" i="2"/>
  <c r="M12" i="2"/>
  <c r="M15" i="2"/>
  <c r="M17" i="2"/>
  <c r="M19" i="2"/>
  <c r="M21" i="2"/>
  <c r="M23" i="2"/>
  <c r="I9" i="2"/>
  <c r="I11" i="2"/>
  <c r="I13" i="2"/>
  <c r="I14" i="2"/>
  <c r="I16" i="2"/>
  <c r="I18" i="2"/>
  <c r="I20" i="2"/>
  <c r="I22" i="2"/>
  <c r="I24" i="2"/>
  <c r="D20" i="4" l="1"/>
  <c r="P20" i="7" s="1"/>
  <c r="R20" i="7" s="1"/>
  <c r="D12" i="4"/>
  <c r="P12" i="7" s="1"/>
  <c r="R12" i="7" s="1"/>
  <c r="D5" i="4"/>
  <c r="P5" i="7" s="1"/>
  <c r="R5" i="7" s="1"/>
  <c r="T22" i="7"/>
  <c r="V22" i="7" s="1"/>
  <c r="T20" i="7"/>
  <c r="V20" i="7" s="1"/>
  <c r="T18" i="7"/>
  <c r="V18" i="7" s="1"/>
  <c r="T16" i="7"/>
  <c r="V16" i="7" s="1"/>
  <c r="T14" i="7"/>
  <c r="V14" i="7" s="1"/>
  <c r="T12" i="7"/>
  <c r="V12" i="7" s="1"/>
  <c r="T11" i="7"/>
  <c r="V11" i="7" s="1"/>
  <c r="T9" i="7"/>
  <c r="V9" i="7" s="1"/>
  <c r="T7" i="7"/>
  <c r="V7" i="7" s="1"/>
  <c r="T5" i="7"/>
  <c r="D16" i="4"/>
  <c r="P16" i="7" s="1"/>
  <c r="R16" i="7" s="1"/>
  <c r="D9" i="4"/>
  <c r="P9" i="7" s="1"/>
  <c r="R9" i="7" s="1"/>
  <c r="T21" i="7"/>
  <c r="V21" i="7" s="1"/>
  <c r="T19" i="7"/>
  <c r="V19" i="7" s="1"/>
  <c r="T17" i="7"/>
  <c r="V17" i="7" s="1"/>
  <c r="T15" i="7"/>
  <c r="V15" i="7" s="1"/>
  <c r="T13" i="7"/>
  <c r="V13" i="7" s="1"/>
  <c r="T10" i="7"/>
  <c r="V10" i="7" s="1"/>
  <c r="T8" i="7"/>
  <c r="V8" i="7" s="1"/>
  <c r="T6" i="7"/>
  <c r="V6" i="7" s="1"/>
  <c r="I12" i="5"/>
  <c r="E12" i="5" s="1"/>
  <c r="U12" i="7" s="1"/>
  <c r="U5" i="4"/>
  <c r="E5" i="4" s="1"/>
  <c r="AO23" i="2"/>
  <c r="AO19" i="2"/>
  <c r="AO15" i="2"/>
  <c r="AO12" i="2"/>
  <c r="AO8" i="2"/>
  <c r="BE23" i="2"/>
  <c r="BE19" i="2"/>
  <c r="BE15" i="2"/>
  <c r="BE12" i="2"/>
  <c r="BE8" i="2"/>
  <c r="BY23" i="2"/>
  <c r="BY19" i="2"/>
  <c r="BY15" i="2"/>
  <c r="BY12" i="2"/>
  <c r="BY8" i="2"/>
  <c r="C22" i="1"/>
  <c r="D22" i="1" s="1"/>
  <c r="C18" i="1"/>
  <c r="D18" i="1" s="1"/>
  <c r="C14" i="1"/>
  <c r="D14" i="1" s="1"/>
  <c r="C11" i="1"/>
  <c r="D11" i="1" s="1"/>
  <c r="U19" i="4"/>
  <c r="U15" i="4"/>
  <c r="E15" i="4" s="1"/>
  <c r="U8" i="4"/>
  <c r="U22" i="4"/>
  <c r="E22" i="4" s="1"/>
  <c r="U18" i="4"/>
  <c r="E18" i="4" s="1"/>
  <c r="U14" i="4"/>
  <c r="U11" i="4"/>
  <c r="E11" i="4" s="1"/>
  <c r="U7" i="4"/>
  <c r="E7" i="4" s="1"/>
  <c r="I23" i="2"/>
  <c r="I21" i="2"/>
  <c r="I19" i="2"/>
  <c r="I17" i="2"/>
  <c r="I15" i="2"/>
  <c r="I12" i="2"/>
  <c r="I10" i="2"/>
  <c r="I8" i="2"/>
  <c r="M24" i="2"/>
  <c r="M22" i="2"/>
  <c r="M20" i="2"/>
  <c r="M18" i="2"/>
  <c r="M16" i="2"/>
  <c r="M14" i="2"/>
  <c r="M13" i="2"/>
  <c r="M11" i="2"/>
  <c r="M9" i="2"/>
  <c r="Q23" i="2"/>
  <c r="Q21" i="2"/>
  <c r="Q17" i="2"/>
  <c r="Q8" i="2"/>
  <c r="Y23" i="2"/>
  <c r="Y19" i="2"/>
  <c r="Y15" i="2"/>
  <c r="Y12" i="2"/>
  <c r="Y8" i="2"/>
  <c r="AC9" i="2"/>
  <c r="AC11" i="2"/>
  <c r="AC13" i="2"/>
  <c r="AC14" i="2"/>
  <c r="AC16" i="2"/>
  <c r="AC18" i="2"/>
  <c r="AC20" i="2"/>
  <c r="AC22" i="2"/>
  <c r="AC24" i="2"/>
  <c r="AK24" i="2"/>
  <c r="AK20" i="2"/>
  <c r="AK16" i="2"/>
  <c r="AK13" i="2"/>
  <c r="AK9" i="2"/>
  <c r="AO7" i="2"/>
  <c r="AS24" i="2"/>
  <c r="AS20" i="2"/>
  <c r="AS16" i="2"/>
  <c r="AS13" i="2"/>
  <c r="AS9" i="2"/>
  <c r="AW7" i="2"/>
  <c r="BA24" i="2"/>
  <c r="BA22" i="2"/>
  <c r="BA20" i="2"/>
  <c r="BA18" i="2"/>
  <c r="BA16" i="2"/>
  <c r="BA14" i="2"/>
  <c r="BA13" i="2"/>
  <c r="BA11" i="2"/>
  <c r="BA9" i="2"/>
  <c r="BE7" i="2"/>
  <c r="BU24" i="2"/>
  <c r="BU16" i="2"/>
  <c r="BU13" i="2"/>
  <c r="BU9" i="2"/>
  <c r="BY7" i="2"/>
  <c r="CG7" i="2"/>
  <c r="C19" i="4"/>
  <c r="C15" i="4"/>
  <c r="C8" i="4"/>
  <c r="C22" i="4"/>
  <c r="C18" i="4"/>
  <c r="C14" i="4"/>
  <c r="C11" i="4"/>
  <c r="C7" i="4"/>
  <c r="C21" i="4"/>
  <c r="C17" i="4"/>
  <c r="C13" i="4"/>
  <c r="C10" i="4"/>
  <c r="C6" i="4"/>
  <c r="U22" i="7"/>
  <c r="U20" i="7"/>
  <c r="U18" i="7"/>
  <c r="U16" i="7"/>
  <c r="U14" i="7"/>
  <c r="U11" i="7"/>
  <c r="U9" i="7"/>
  <c r="U7" i="7"/>
  <c r="U5" i="7"/>
  <c r="U21" i="7"/>
  <c r="U19" i="7"/>
  <c r="U17" i="7"/>
  <c r="U15" i="7"/>
  <c r="U13" i="7"/>
  <c r="U10" i="7"/>
  <c r="U8" i="7"/>
  <c r="U6" i="7"/>
  <c r="Q19" i="2"/>
  <c r="Q15" i="2"/>
  <c r="Q12" i="2"/>
  <c r="Q10" i="2"/>
  <c r="BU20" i="2"/>
  <c r="Q14" i="2"/>
  <c r="Q11" i="2"/>
  <c r="E14" i="4"/>
  <c r="U21" i="4"/>
  <c r="U17" i="4"/>
  <c r="U13" i="4"/>
  <c r="U10" i="4"/>
  <c r="U6" i="4"/>
  <c r="E20" i="4"/>
  <c r="E16" i="4"/>
  <c r="E12" i="4"/>
  <c r="E9" i="4"/>
  <c r="CG22" i="2"/>
  <c r="CG18" i="2"/>
  <c r="CG14" i="2"/>
  <c r="CG11" i="2"/>
  <c r="BU7" i="2"/>
  <c r="BM23" i="2"/>
  <c r="BM19" i="2"/>
  <c r="BM15" i="2"/>
  <c r="BM12" i="2"/>
  <c r="BM8" i="2"/>
  <c r="BI22" i="2"/>
  <c r="BI18" i="2"/>
  <c r="BI14" i="2"/>
  <c r="BI11" i="2"/>
  <c r="BI21" i="2"/>
  <c r="BI17" i="2"/>
  <c r="BI10" i="2"/>
  <c r="BI24" i="2"/>
  <c r="BI20" i="2"/>
  <c r="BI16" i="2"/>
  <c r="BI13" i="2"/>
  <c r="BI9" i="2"/>
  <c r="BE22" i="2"/>
  <c r="BE18" i="2"/>
  <c r="BE14" i="2"/>
  <c r="BE11" i="2"/>
  <c r="BE21" i="2"/>
  <c r="BE17" i="2"/>
  <c r="BE10" i="2"/>
  <c r="BA23" i="2"/>
  <c r="BA19" i="2"/>
  <c r="BA15" i="2"/>
  <c r="BA12" i="2"/>
  <c r="BA8" i="2"/>
  <c r="AO21" i="2"/>
  <c r="AO17" i="2"/>
  <c r="AO10" i="2"/>
  <c r="AO24" i="2"/>
  <c r="AO20" i="2"/>
  <c r="AO16" i="2"/>
  <c r="AO13" i="2"/>
  <c r="AO9" i="2"/>
  <c r="AK22" i="2"/>
  <c r="AK18" i="2"/>
  <c r="AK14" i="2"/>
  <c r="AK11" i="2"/>
  <c r="AG7" i="2"/>
  <c r="U24" i="2"/>
  <c r="U20" i="2"/>
  <c r="U16" i="2"/>
  <c r="U13" i="2"/>
  <c r="U9" i="2"/>
  <c r="CC22" i="2"/>
  <c r="CC18" i="2"/>
  <c r="CC14" i="2"/>
  <c r="CC11" i="2"/>
  <c r="CC21" i="2"/>
  <c r="CC17" i="2"/>
  <c r="CC10" i="2"/>
  <c r="CC24" i="2"/>
  <c r="CC20" i="2"/>
  <c r="CC16" i="2"/>
  <c r="CC13" i="2"/>
  <c r="CC9" i="2"/>
  <c r="BY22" i="2"/>
  <c r="BY18" i="2"/>
  <c r="BY14" i="2"/>
  <c r="BY11" i="2"/>
  <c r="BY21" i="2"/>
  <c r="BY17" i="2"/>
  <c r="BY10" i="2"/>
  <c r="BU22" i="2"/>
  <c r="BU18" i="2"/>
  <c r="BU14" i="2"/>
  <c r="BU11" i="2"/>
  <c r="BU21" i="2"/>
  <c r="BU17" i="2"/>
  <c r="BU10" i="2"/>
  <c r="BM22" i="2"/>
  <c r="BM18" i="2"/>
  <c r="BM14" i="2"/>
  <c r="BM11" i="2"/>
  <c r="AW23" i="2"/>
  <c r="AW19" i="2"/>
  <c r="AW15" i="2"/>
  <c r="AW12" i="2"/>
  <c r="AW8" i="2"/>
  <c r="AW22" i="2"/>
  <c r="AW18" i="2"/>
  <c r="AW14" i="2"/>
  <c r="AW11" i="2"/>
  <c r="AW21" i="2"/>
  <c r="AW17" i="2"/>
  <c r="AW10" i="2"/>
  <c r="AS23" i="2"/>
  <c r="AS19" i="2"/>
  <c r="AS15" i="2"/>
  <c r="AS12" i="2"/>
  <c r="AS8" i="2"/>
  <c r="AS22" i="2"/>
  <c r="AS18" i="2"/>
  <c r="AS14" i="2"/>
  <c r="AS11" i="2"/>
  <c r="AO22" i="2"/>
  <c r="AO18" i="2"/>
  <c r="AO14" i="2"/>
  <c r="AO11" i="2"/>
  <c r="AG22" i="2"/>
  <c r="AG18" i="2"/>
  <c r="AG14" i="2"/>
  <c r="AG11" i="2"/>
  <c r="AG21" i="2"/>
  <c r="AG17" i="2"/>
  <c r="AG10" i="2"/>
  <c r="AG24" i="2"/>
  <c r="AG20" i="2"/>
  <c r="AG16" i="2"/>
  <c r="AG13" i="2"/>
  <c r="AG9" i="2"/>
  <c r="AC8" i="2"/>
  <c r="AC12" i="2"/>
  <c r="AC15" i="2"/>
  <c r="AC19" i="2"/>
  <c r="AC23" i="2"/>
  <c r="AC10" i="2"/>
  <c r="AC17" i="2"/>
  <c r="AC21" i="2"/>
  <c r="Y22" i="2"/>
  <c r="Y18" i="2"/>
  <c r="Y14" i="2"/>
  <c r="Y11" i="2"/>
  <c r="Y21" i="2"/>
  <c r="Y17" i="2"/>
  <c r="Y10" i="2"/>
  <c r="Y24" i="2"/>
  <c r="Y20" i="2"/>
  <c r="Y16" i="2"/>
  <c r="Y13" i="2"/>
  <c r="Y9" i="2"/>
  <c r="U22" i="2"/>
  <c r="U18" i="2"/>
  <c r="U14" i="2"/>
  <c r="U11" i="2"/>
  <c r="U21" i="2"/>
  <c r="U17" i="2"/>
  <c r="U10" i="2"/>
  <c r="U7" i="2"/>
  <c r="I7" i="2"/>
  <c r="C19" i="3"/>
  <c r="D19" i="3" s="1"/>
  <c r="L17" i="7" s="1"/>
  <c r="C12" i="3"/>
  <c r="D12" i="3" s="1"/>
  <c r="L10" i="7" s="1"/>
  <c r="C22" i="3"/>
  <c r="D22" i="3" s="1"/>
  <c r="L20" i="7" s="1"/>
  <c r="C18" i="3"/>
  <c r="D18" i="3" s="1"/>
  <c r="L16" i="7" s="1"/>
  <c r="C14" i="3"/>
  <c r="D14" i="3" s="1"/>
  <c r="L12" i="7" s="1"/>
  <c r="C11" i="3"/>
  <c r="D11" i="3" s="1"/>
  <c r="L9" i="7" s="1"/>
  <c r="C7" i="3"/>
  <c r="D7" i="3" s="1"/>
  <c r="L5" i="7" s="1"/>
  <c r="E21" i="3"/>
  <c r="E17" i="3"/>
  <c r="E10" i="3"/>
  <c r="C23" i="3"/>
  <c r="D23" i="3" s="1"/>
  <c r="L21" i="7" s="1"/>
  <c r="C15" i="3"/>
  <c r="D15" i="3" s="1"/>
  <c r="L13" i="7" s="1"/>
  <c r="C8" i="3"/>
  <c r="D8" i="3" s="1"/>
  <c r="L6" i="7" s="1"/>
  <c r="E22" i="3"/>
  <c r="E18" i="3"/>
  <c r="E14" i="3"/>
  <c r="E11" i="3"/>
  <c r="E7" i="3"/>
  <c r="C21" i="3"/>
  <c r="D21" i="3" s="1"/>
  <c r="L19" i="7" s="1"/>
  <c r="C17" i="3"/>
  <c r="D17" i="3" s="1"/>
  <c r="L15" i="7" s="1"/>
  <c r="C10" i="3"/>
  <c r="D10" i="3" s="1"/>
  <c r="L8" i="7" s="1"/>
  <c r="C24" i="3"/>
  <c r="D24" i="3" s="1"/>
  <c r="L22" i="7" s="1"/>
  <c r="C20" i="3"/>
  <c r="D20" i="3" s="1"/>
  <c r="L18" i="7" s="1"/>
  <c r="C16" i="3"/>
  <c r="D16" i="3" s="1"/>
  <c r="L14" i="7" s="1"/>
  <c r="C13" i="3"/>
  <c r="D13" i="3" s="1"/>
  <c r="L11" i="7" s="1"/>
  <c r="C9" i="3"/>
  <c r="D9" i="3" s="1"/>
  <c r="L7" i="7" s="1"/>
  <c r="E24" i="3"/>
  <c r="E20" i="3"/>
  <c r="E16" i="3"/>
  <c r="E13" i="3"/>
  <c r="E9" i="3"/>
  <c r="E23" i="3"/>
  <c r="E19" i="3"/>
  <c r="E15" i="3"/>
  <c r="E12" i="3"/>
  <c r="E8" i="3"/>
  <c r="D23" i="2"/>
  <c r="D13" i="2"/>
  <c r="D16" i="2"/>
  <c r="D24" i="2"/>
  <c r="D12" i="2"/>
  <c r="D8" i="2"/>
  <c r="D22" i="2"/>
  <c r="D18" i="2"/>
  <c r="D21" i="2"/>
  <c r="D17" i="2"/>
  <c r="D10" i="2"/>
  <c r="D20" i="2"/>
  <c r="D19" i="2"/>
  <c r="D15" i="2"/>
  <c r="D14" i="2"/>
  <c r="D11" i="2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E11" i="2" l="1"/>
  <c r="E18" i="2"/>
  <c r="E24" i="2"/>
  <c r="E13" i="2"/>
  <c r="E20" i="2"/>
  <c r="E14" i="2"/>
  <c r="E22" i="2"/>
  <c r="E9" i="2"/>
  <c r="E16" i="2"/>
  <c r="E12" i="2"/>
  <c r="E19" i="2"/>
  <c r="E10" i="2"/>
  <c r="E7" i="2"/>
  <c r="E21" i="2"/>
  <c r="E17" i="2"/>
  <c r="E15" i="2"/>
  <c r="E23" i="2"/>
  <c r="E17" i="4"/>
  <c r="Q17" i="7" s="1"/>
  <c r="E8" i="4"/>
  <c r="Q8" i="7" s="1"/>
  <c r="H9" i="7"/>
  <c r="J9" i="7" s="1"/>
  <c r="H13" i="7"/>
  <c r="J13" i="7" s="1"/>
  <c r="H18" i="7"/>
  <c r="J18" i="7" s="1"/>
  <c r="H19" i="7"/>
  <c r="J19" i="7" s="1"/>
  <c r="H20" i="7"/>
  <c r="J20" i="7" s="1"/>
  <c r="H10" i="7"/>
  <c r="J10" i="7" s="1"/>
  <c r="H22" i="7"/>
  <c r="J22" i="7" s="1"/>
  <c r="H11" i="7"/>
  <c r="J11" i="7" s="1"/>
  <c r="D6" i="4"/>
  <c r="P6" i="7" s="1"/>
  <c r="R6" i="7" s="1"/>
  <c r="D13" i="4"/>
  <c r="P13" i="7" s="1"/>
  <c r="R13" i="7" s="1"/>
  <c r="D21" i="4"/>
  <c r="P21" i="7" s="1"/>
  <c r="R21" i="7" s="1"/>
  <c r="D11" i="4"/>
  <c r="P11" i="7" s="1"/>
  <c r="R11" i="7" s="1"/>
  <c r="D18" i="4"/>
  <c r="P18" i="7" s="1"/>
  <c r="R18" i="7" s="1"/>
  <c r="D8" i="4"/>
  <c r="P8" i="7" s="1"/>
  <c r="R8" i="7" s="1"/>
  <c r="D15" i="4"/>
  <c r="P15" i="7" s="1"/>
  <c r="R15" i="7" s="1"/>
  <c r="H5" i="7"/>
  <c r="J5" i="7" s="1"/>
  <c r="H12" i="7"/>
  <c r="J12" i="7" s="1"/>
  <c r="H17" i="7"/>
  <c r="J17" i="7" s="1"/>
  <c r="H8" i="7"/>
  <c r="J8" i="7" s="1"/>
  <c r="H15" i="7"/>
  <c r="J15" i="7" s="1"/>
  <c r="H16" i="7"/>
  <c r="J16" i="7" s="1"/>
  <c r="H6" i="7"/>
  <c r="J6" i="7" s="1"/>
  <c r="H7" i="7"/>
  <c r="J7" i="7" s="1"/>
  <c r="H14" i="7"/>
  <c r="J14" i="7" s="1"/>
  <c r="H21" i="7"/>
  <c r="J21" i="7" s="1"/>
  <c r="D10" i="4"/>
  <c r="P10" i="7" s="1"/>
  <c r="R10" i="7" s="1"/>
  <c r="D17" i="4"/>
  <c r="P17" i="7" s="1"/>
  <c r="R17" i="7" s="1"/>
  <c r="D7" i="4"/>
  <c r="P7" i="7" s="1"/>
  <c r="R7" i="7" s="1"/>
  <c r="D14" i="4"/>
  <c r="P14" i="7" s="1"/>
  <c r="R14" i="7" s="1"/>
  <c r="D22" i="4"/>
  <c r="P22" i="7" s="1"/>
  <c r="R22" i="7" s="1"/>
  <c r="D19" i="4"/>
  <c r="P19" i="7" s="1"/>
  <c r="R19" i="7" s="1"/>
  <c r="E17" i="1"/>
  <c r="E10" i="1"/>
  <c r="E21" i="1"/>
  <c r="E19" i="4"/>
  <c r="Q19" i="7" s="1"/>
  <c r="E20" i="1"/>
  <c r="E23" i="1"/>
  <c r="E19" i="1"/>
  <c r="E15" i="1"/>
  <c r="E8" i="1"/>
  <c r="E24" i="1"/>
  <c r="E16" i="1"/>
  <c r="E9" i="1"/>
  <c r="E22" i="1"/>
  <c r="E18" i="1"/>
  <c r="E14" i="1"/>
  <c r="E11" i="1"/>
  <c r="N11" i="7"/>
  <c r="N18" i="7"/>
  <c r="N8" i="7"/>
  <c r="N15" i="7"/>
  <c r="N13" i="7"/>
  <c r="N5" i="7"/>
  <c r="N12" i="7"/>
  <c r="N20" i="7"/>
  <c r="N17" i="7"/>
  <c r="N7" i="7"/>
  <c r="N14" i="7"/>
  <c r="N22" i="7"/>
  <c r="N19" i="7"/>
  <c r="N6" i="7"/>
  <c r="N21" i="7"/>
  <c r="N9" i="7"/>
  <c r="N16" i="7"/>
  <c r="N10" i="7"/>
  <c r="W6" i="7"/>
  <c r="W8" i="7"/>
  <c r="W10" i="7"/>
  <c r="W13" i="7"/>
  <c r="W15" i="7"/>
  <c r="W17" i="7"/>
  <c r="W19" i="7"/>
  <c r="W21" i="7"/>
  <c r="W5" i="7"/>
  <c r="W7" i="7"/>
  <c r="W9" i="7"/>
  <c r="W11" i="7"/>
  <c r="W12" i="7"/>
  <c r="W14" i="7"/>
  <c r="W16" i="7"/>
  <c r="W18" i="7"/>
  <c r="W20" i="7"/>
  <c r="W22" i="7"/>
  <c r="E6" i="4"/>
  <c r="Q6" i="7" s="1"/>
  <c r="E21" i="4"/>
  <c r="Q21" i="7" s="1"/>
  <c r="C22" i="7"/>
  <c r="C20" i="7"/>
  <c r="C18" i="7"/>
  <c r="C16" i="7"/>
  <c r="C14" i="7"/>
  <c r="C12" i="7"/>
  <c r="C11" i="7"/>
  <c r="C9" i="7"/>
  <c r="C7" i="7"/>
  <c r="M10" i="7"/>
  <c r="M17" i="7"/>
  <c r="M7" i="7"/>
  <c r="M14" i="7"/>
  <c r="M22" i="7"/>
  <c r="M5" i="7"/>
  <c r="M12" i="7"/>
  <c r="M20" i="7"/>
  <c r="M8" i="7"/>
  <c r="M15" i="7"/>
  <c r="Q12" i="7"/>
  <c r="Q20" i="7"/>
  <c r="Q5" i="7"/>
  <c r="Q7" i="7"/>
  <c r="Q14" i="7"/>
  <c r="Q22" i="7"/>
  <c r="C21" i="7"/>
  <c r="C19" i="7"/>
  <c r="C17" i="7"/>
  <c r="C15" i="7"/>
  <c r="C13" i="7"/>
  <c r="C10" i="7"/>
  <c r="C8" i="7"/>
  <c r="C6" i="7"/>
  <c r="M6" i="7"/>
  <c r="M13" i="7"/>
  <c r="M21" i="7"/>
  <c r="M11" i="7"/>
  <c r="M18" i="7"/>
  <c r="M9" i="7"/>
  <c r="M16" i="7"/>
  <c r="M19" i="7"/>
  <c r="Q15" i="7"/>
  <c r="Q9" i="7"/>
  <c r="Q16" i="7"/>
  <c r="Q11" i="7"/>
  <c r="Q18" i="7"/>
  <c r="E10" i="4"/>
  <c r="E13" i="4"/>
  <c r="S18" i="7" l="1"/>
  <c r="S11" i="7"/>
  <c r="S21" i="7"/>
  <c r="S6" i="7"/>
  <c r="S16" i="7"/>
  <c r="S9" i="7"/>
  <c r="S15" i="7"/>
  <c r="S8" i="7"/>
  <c r="O19" i="7"/>
  <c r="O16" i="7"/>
  <c r="O9" i="7"/>
  <c r="O18" i="7"/>
  <c r="O11" i="7"/>
  <c r="O21" i="7"/>
  <c r="O13" i="7"/>
  <c r="O6" i="7"/>
  <c r="S22" i="7"/>
  <c r="S14" i="7"/>
  <c r="S7" i="7"/>
  <c r="S5" i="7"/>
  <c r="S17" i="7"/>
  <c r="S20" i="7"/>
  <c r="S12" i="7"/>
  <c r="S19" i="7"/>
  <c r="O15" i="7"/>
  <c r="O8" i="7"/>
  <c r="O20" i="7"/>
  <c r="O12" i="7"/>
  <c r="O5" i="7"/>
  <c r="O22" i="7"/>
  <c r="O14" i="7"/>
  <c r="O7" i="7"/>
  <c r="O17" i="7"/>
  <c r="O10" i="7"/>
  <c r="E10" i="7"/>
  <c r="E7" i="7"/>
  <c r="E14" i="7"/>
  <c r="E12" i="7"/>
  <c r="E20" i="7"/>
  <c r="E19" i="7"/>
  <c r="I16" i="7"/>
  <c r="I9" i="7"/>
  <c r="I19" i="7"/>
  <c r="I11" i="7"/>
  <c r="I5" i="7"/>
  <c r="I10" i="7"/>
  <c r="I14" i="7"/>
  <c r="I7" i="7"/>
  <c r="Q10" i="7"/>
  <c r="D8" i="7"/>
  <c r="D15" i="7"/>
  <c r="D19" i="7"/>
  <c r="D9" i="7"/>
  <c r="D12" i="7"/>
  <c r="D16" i="7"/>
  <c r="D20" i="7"/>
  <c r="E17" i="7"/>
  <c r="E22" i="7"/>
  <c r="E6" i="7"/>
  <c r="E13" i="7"/>
  <c r="E21" i="7"/>
  <c r="E18" i="7"/>
  <c r="E9" i="7"/>
  <c r="E16" i="7"/>
  <c r="E8" i="7"/>
  <c r="E15" i="7"/>
  <c r="I15" i="7"/>
  <c r="I8" i="7"/>
  <c r="I21" i="7"/>
  <c r="I13" i="7"/>
  <c r="I12" i="7"/>
  <c r="I18" i="7"/>
  <c r="I20" i="7"/>
  <c r="I17" i="7"/>
  <c r="I22" i="7"/>
  <c r="Q13" i="7"/>
  <c r="D6" i="7"/>
  <c r="D10" i="7"/>
  <c r="D13" i="7"/>
  <c r="D17" i="7"/>
  <c r="D21" i="7"/>
  <c r="D7" i="7"/>
  <c r="D11" i="7"/>
  <c r="D14" i="7"/>
  <c r="D18" i="7"/>
  <c r="D22" i="7"/>
  <c r="S13" i="7" l="1"/>
  <c r="K22" i="7"/>
  <c r="K17" i="7"/>
  <c r="K20" i="7"/>
  <c r="K18" i="7"/>
  <c r="K12" i="7"/>
  <c r="K13" i="7"/>
  <c r="K21" i="7"/>
  <c r="K8" i="7"/>
  <c r="K15" i="7"/>
  <c r="S10" i="7"/>
  <c r="K14" i="7"/>
  <c r="K5" i="7"/>
  <c r="K11" i="7"/>
  <c r="K19" i="7"/>
  <c r="K9" i="7"/>
  <c r="K16" i="7"/>
  <c r="X22" i="7"/>
  <c r="C16" i="9" s="1"/>
  <c r="F18" i="7"/>
  <c r="X18" i="7" s="1"/>
  <c r="C17" i="9" s="1"/>
  <c r="X14" i="7"/>
  <c r="C10" i="9" s="1"/>
  <c r="X11" i="7"/>
  <c r="C21" i="9" s="1"/>
  <c r="F7" i="7"/>
  <c r="X7" i="7" s="1"/>
  <c r="C9" i="9" s="1"/>
  <c r="F21" i="7"/>
  <c r="X21" i="7" s="1"/>
  <c r="C11" i="9" s="1"/>
  <c r="F17" i="7"/>
  <c r="X17" i="7" s="1"/>
  <c r="C19" i="9" s="1"/>
  <c r="X13" i="7"/>
  <c r="C15" i="9" s="1"/>
  <c r="F10" i="7"/>
  <c r="X10" i="7" s="1"/>
  <c r="C22" i="9" s="1"/>
  <c r="F6" i="7"/>
  <c r="X6" i="7" s="1"/>
  <c r="C14" i="9" s="1"/>
  <c r="G15" i="7"/>
  <c r="G16" i="7"/>
  <c r="G18" i="7"/>
  <c r="G21" i="7"/>
  <c r="G17" i="7"/>
  <c r="F20" i="7"/>
  <c r="X20" i="7" s="1"/>
  <c r="C20" i="9" s="1"/>
  <c r="F16" i="7"/>
  <c r="X16" i="7" s="1"/>
  <c r="C18" i="9" s="1"/>
  <c r="F12" i="7"/>
  <c r="X12" i="7" s="1"/>
  <c r="C23" i="9" s="1"/>
  <c r="F9" i="7"/>
  <c r="X9" i="7" s="1"/>
  <c r="C8" i="9" s="1"/>
  <c r="F19" i="7"/>
  <c r="X19" i="7" s="1"/>
  <c r="C12" i="9" s="1"/>
  <c r="F15" i="7"/>
  <c r="X15" i="7" s="1"/>
  <c r="C13" i="9" s="1"/>
  <c r="F8" i="7"/>
  <c r="G12" i="7"/>
  <c r="G7" i="7"/>
  <c r="G5" i="7"/>
  <c r="G8" i="7"/>
  <c r="G9" i="7"/>
  <c r="G13" i="7"/>
  <c r="G6" i="7"/>
  <c r="G22" i="7"/>
  <c r="C6" i="9"/>
  <c r="G19" i="7"/>
  <c r="G20" i="7"/>
  <c r="G14" i="7"/>
  <c r="G10" i="7"/>
  <c r="X8" i="7" l="1"/>
  <c r="C7" i="9" s="1"/>
  <c r="Y5" i="7"/>
  <c r="Y9" i="7"/>
  <c r="Y22" i="7"/>
  <c r="Y12" i="7"/>
  <c r="Y16" i="7"/>
  <c r="Y14" i="7"/>
  <c r="D10" i="9" s="1"/>
  <c r="Y18" i="7"/>
  <c r="D17" i="9" s="1"/>
  <c r="Y19" i="7"/>
  <c r="Y13" i="7"/>
  <c r="Y17" i="7"/>
  <c r="D19" i="9" s="1"/>
  <c r="Y15" i="7"/>
  <c r="D13" i="9" s="1"/>
  <c r="Y10" i="7"/>
  <c r="D22" i="9" s="1"/>
  <c r="Y11" i="7"/>
  <c r="D21" i="9" s="1"/>
  <c r="Y7" i="7"/>
  <c r="D9" i="9" s="1"/>
  <c r="Y20" i="7"/>
  <c r="D20" i="9" s="1"/>
  <c r="Y8" i="7"/>
  <c r="D7" i="9" s="1"/>
  <c r="Y21" i="7"/>
  <c r="D11" i="9" s="1"/>
  <c r="D6" i="9" l="1"/>
  <c r="AC12" i="7"/>
  <c r="D23" i="9"/>
  <c r="AC22" i="7"/>
  <c r="D16" i="9"/>
  <c r="AA9" i="7"/>
  <c r="AB9" i="7" s="1"/>
  <c r="E8" i="9" s="1"/>
  <c r="D8" i="9"/>
  <c r="AC19" i="7"/>
  <c r="D12" i="9"/>
  <c r="AC13" i="7"/>
  <c r="D15" i="9"/>
  <c r="AC16" i="7"/>
  <c r="D18" i="9"/>
  <c r="AC9" i="7"/>
  <c r="AA22" i="7"/>
  <c r="AB22" i="7" s="1"/>
  <c r="E16" i="9" s="1"/>
  <c r="AA12" i="7"/>
  <c r="AB12" i="7" s="1"/>
  <c r="E23" i="9" s="1"/>
  <c r="AA16" i="7"/>
  <c r="AA18" i="7"/>
  <c r="AA8" i="7"/>
  <c r="AB8" i="7" s="1"/>
  <c r="E7" i="9" s="1"/>
  <c r="AA14" i="7"/>
  <c r="AA20" i="7"/>
  <c r="AB20" i="7" s="1"/>
  <c r="E20" i="9" s="1"/>
  <c r="AA7" i="7"/>
  <c r="AB7" i="7" s="1"/>
  <c r="E9" i="9" s="1"/>
  <c r="AA13" i="7"/>
  <c r="AB13" i="7" s="1"/>
  <c r="E15" i="9" s="1"/>
  <c r="AA21" i="7"/>
  <c r="AB21" i="7" s="1"/>
  <c r="E11" i="9" s="1"/>
  <c r="AA10" i="7"/>
  <c r="AA15" i="7"/>
  <c r="AB15" i="7" s="1"/>
  <c r="E13" i="9" s="1"/>
  <c r="AA17" i="7"/>
  <c r="AA11" i="7"/>
  <c r="AB11" i="7" s="1"/>
  <c r="E21" i="9" s="1"/>
  <c r="AA5" i="7"/>
  <c r="AB5" i="7" s="1"/>
  <c r="AA19" i="7"/>
  <c r="AC14" i="7"/>
  <c r="AC18" i="7"/>
  <c r="AC17" i="7"/>
  <c r="AC15" i="7"/>
  <c r="AC20" i="7"/>
  <c r="AC7" i="7"/>
  <c r="AC5" i="7"/>
  <c r="AC10" i="7"/>
  <c r="AC8" i="7"/>
  <c r="AC11" i="7"/>
  <c r="AC21" i="7"/>
  <c r="AB16" i="7" l="1"/>
  <c r="E18" i="9" s="1"/>
  <c r="AB10" i="7"/>
  <c r="E22" i="9" s="1"/>
  <c r="AB17" i="7"/>
  <c r="E19" i="9" s="1"/>
  <c r="AB14" i="7"/>
  <c r="E10" i="9" s="1"/>
  <c r="AB19" i="7"/>
  <c r="E12" i="9" s="1"/>
  <c r="AB18" i="7"/>
  <c r="E17" i="9" s="1"/>
  <c r="E6" i="9" l="1"/>
  <c r="AG8" i="2"/>
  <c r="I6" i="7" l="1"/>
  <c r="K6" i="7" s="1"/>
  <c r="Y6" i="7" s="1"/>
  <c r="D14" i="9" l="1"/>
  <c r="AC6" i="7"/>
  <c r="AA6" i="7"/>
  <c r="AB6" i="7" s="1"/>
  <c r="E14" i="9" s="1"/>
</calcChain>
</file>

<file path=xl/sharedStrings.xml><?xml version="1.0" encoding="utf-8"?>
<sst xmlns="http://schemas.openxmlformats.org/spreadsheetml/2006/main" count="367" uniqueCount="93">
  <si>
    <t>Код</t>
  </si>
  <si>
    <t>Наименование ГАБС</t>
  </si>
  <si>
    <t>Городское Собрание Сочи</t>
  </si>
  <si>
    <t>Администрация города Сочи</t>
  </si>
  <si>
    <t>Департамент по финансам и бюджету администрации города Сочи</t>
  </si>
  <si>
    <t>Управление финансового контроля администрации города Сочи</t>
  </si>
  <si>
    <t>Контрольно-счетная палата города-курорта Сочи</t>
  </si>
  <si>
    <t>Департамент строительства администрации города Сочи</t>
  </si>
  <si>
    <t>Департамент имущественных отношений администрации города Сочи</t>
  </si>
  <si>
    <t>Департамент городского хозяйства администрации города Сочи</t>
  </si>
  <si>
    <t>Управление по образованию и науке администрации города Сочи</t>
  </si>
  <si>
    <t>Управление культуры администрации города Сочи</t>
  </si>
  <si>
    <t>Департамент физической культуры и спорта администрации города Сочи</t>
  </si>
  <si>
    <t>Управление по вопросам семьи и детства администрации города Сочи</t>
  </si>
  <si>
    <t>Управление молодежной политики администрации города Сочи</t>
  </si>
  <si>
    <t>Департамент транспорта и дорожного хозяйства администрации города Сочи</t>
  </si>
  <si>
    <t>Администрация Адлерского внутригородского района города Сочи</t>
  </si>
  <si>
    <t>Администрация Лазаревского внутригородского района города Сочи</t>
  </si>
  <si>
    <t>Администрация Хостинского внутригородского района города Сочи</t>
  </si>
  <si>
    <t>Администрация Центрального внутригородского района города Сочи</t>
  </si>
  <si>
    <t>Сумма баллов по направлению</t>
  </si>
  <si>
    <t>Применим ли показатель к оценке (да - 1, нет - 0)</t>
  </si>
  <si>
    <t>Оценка показателя</t>
  </si>
  <si>
    <t>Вес показателя</t>
  </si>
  <si>
    <t>Итоговая оценка</t>
  </si>
  <si>
    <t>1. Управление доходами бюджета</t>
  </si>
  <si>
    <t>Максимально возможные баллы с учётом применимости показателей</t>
  </si>
  <si>
    <t>2. Управление расходами бюджета</t>
  </si>
  <si>
    <t>2.1 Эффективность использования межбюджетных трансфертов, полученных из краевого бюджета</t>
  </si>
  <si>
    <t>3. Ведение учёта и составление бюджетной отчётности</t>
  </si>
  <si>
    <t>3.1 Соблюдение сроков представления бюджетной отчётности ГАБС об исполнении бюджета за отчётный финансовый год</t>
  </si>
  <si>
    <t>3.2 Качество формирования бюджетной отчётности ГАБС об исполнении бюджета за отчётный финансовый год</t>
  </si>
  <si>
    <t>4.  Организация и осуществление контроля и аудита</t>
  </si>
  <si>
    <t>4.3 Обеспечение открытости и полноты размещения информации на плановый период на сайте www.bus.qov в срок до 1 марта отчетного года</t>
  </si>
  <si>
    <t>4.4 Обеспечение открытости и полноты размещения отчётной информации за предшествующий отчетный год  на сайте www.bus.qov в срок до 1 мая отчетного года</t>
  </si>
  <si>
    <t>5.1 Динамика объема материальных запасов</t>
  </si>
  <si>
    <t>5. Управление активами</t>
  </si>
  <si>
    <t>Количество оцениваемых показателей</t>
  </si>
  <si>
    <t>гр.3/max2</t>
  </si>
  <si>
    <t>гр.9+гр.13</t>
  </si>
  <si>
    <t>гр.7 х гр.8</t>
  </si>
  <si>
    <t>гр.11 х гр.12</t>
  </si>
  <si>
    <t>Максимально возможное кол- во баллов по направлению</t>
  </si>
  <si>
    <t>Максимально возможное кол- во баллов по направлению с учетом удельного веса направления</t>
  </si>
  <si>
    <t>сумма баллов по направлению</t>
  </si>
  <si>
    <t>Сумма баллов с учетом удельного веса направления</t>
  </si>
  <si>
    <t>Суммарная оценка</t>
  </si>
  <si>
    <t>1.1 Качество администрирования доходов по возврату из бюджета города неиспользованных остатков межбюджетных трансфертов</t>
  </si>
  <si>
    <t>1.2 Эффективность управления дебиторской задолженностью по расчетам с дебиторами по расходам</t>
  </si>
  <si>
    <t>1.3 Эффективность управления просроченной дебиторской задолженностью по расчётам с дебиторами по доходам</t>
  </si>
  <si>
    <t>1.4 Отношение общего объёма доходов от приносящей доход деятельности подведомственных ГАБС бюджетных и автономных учреждений за отчётный год к году, предшествующему отчётному</t>
  </si>
  <si>
    <t xml:space="preserve">1.5 Доля доходов привлечённых подведомственными бюджетными и автономными учреждениями из внебюджетных источников в объеме бюджетного финансирования </t>
  </si>
  <si>
    <t>коэффициент сложности</t>
  </si>
  <si>
    <t>Сумма баллов с учетом к-та сложнности</t>
  </si>
  <si>
    <t>Уровень качества финансового менеджмента ( без сложности)</t>
  </si>
  <si>
    <t>Итоговая оценка КФМ</t>
  </si>
  <si>
    <t>графа 3/max5</t>
  </si>
  <si>
    <t>гр.3/max21</t>
  </si>
  <si>
    <r>
      <t xml:space="preserve">1 направление "Управление доходами бюджета"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>(удельный вес в общей оценке 0,2)</t>
    </r>
  </si>
  <si>
    <r>
      <t xml:space="preserve">2 направление "Управление расходами бюджета"                                </t>
    </r>
    <r>
      <rPr>
        <i/>
        <sz val="11"/>
        <color theme="1"/>
        <rFont val="Calibri"/>
        <family val="2"/>
        <charset val="204"/>
        <scheme val="minor"/>
      </rPr>
      <t>(удельный вес в общей оценке 0,5)</t>
    </r>
  </si>
  <si>
    <r>
      <t xml:space="preserve">3 направление "Учет и отчетность"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>(удельный вес в общей оценке 0,1)</t>
    </r>
  </si>
  <si>
    <r>
      <t xml:space="preserve">4  направление "Внутренний контроль и аудит"                           </t>
    </r>
    <r>
      <rPr>
        <i/>
        <sz val="11"/>
        <color theme="1"/>
        <rFont val="Calibri"/>
        <family val="2"/>
        <charset val="204"/>
        <scheme val="minor"/>
      </rPr>
      <t>(удельный вес в общей оценке 0,1)</t>
    </r>
  </si>
  <si>
    <t>Фактическая оценка в баллах</t>
  </si>
  <si>
    <t>Позиция в рейтинге КФМ</t>
  </si>
  <si>
    <t>Максимально возможная оценка  в баллах</t>
  </si>
  <si>
    <t>РЕЙТИНГ</t>
  </si>
  <si>
    <t xml:space="preserve">главных администраторов средств бюджета города Сочи </t>
  </si>
  <si>
    <t>4.1 Качество правового акта об организации внутреннего финансового аудита*</t>
  </si>
  <si>
    <t>4.2 Эффективность аудиторских мероприятий*</t>
  </si>
  <si>
    <t>Максимально возможное кол- во баллов по всем направлениям</t>
  </si>
  <si>
    <t>Фактическая сумма баллов по всем направленим</t>
  </si>
  <si>
    <t>2.2 Своевременность приведения объёмов муниципальных программ в соостветсвие с решением о бюджете</t>
  </si>
  <si>
    <t xml:space="preserve">2.4 Погрешность кассового планирования </t>
  </si>
  <si>
    <t>2.3 Качество осуществления равномерности расходов (средства местного бюджета)</t>
  </si>
  <si>
    <t>2.5 Эффективность управления кредиторской задолженностью по расчётам с поставщиками и подрядчиками</t>
  </si>
  <si>
    <t xml:space="preserve">2.6 Наличие просроченной кредиторской кредиторской задолженности по расходам </t>
  </si>
  <si>
    <t>2.7 Динамика роста (снижения) кредиторской задолженности</t>
  </si>
  <si>
    <t>2.8 Качество планирования ГАБС субсидий на финансовое обеспечение выполнения муниципального задания подведомственными бюджетными и автономными учреждениями</t>
  </si>
  <si>
    <t>2.9 Динамика остатков по субсидиям, перечисленным на финансовое обеспечение выполнения муниципального задания подведомственными бюджетными и(или) автономными учреждениями</t>
  </si>
  <si>
    <t>2.10 Доля неисполненных на конец отчетного финансового года бюджетных ассигнований</t>
  </si>
  <si>
    <t>2.11 Несоответствие расчетно-платежных документов, представленных в департамент по финансам, требованиям бюджетного законодательства Российской Федерации</t>
  </si>
  <si>
    <t>2.12 Своевременность представления уточненного реестра расходных обязательств</t>
  </si>
  <si>
    <t>2.13 Доля нарушений, выявленных при санкционировании операций в соответствии с законодательством о контрактной системе в сфере закупок товаров, работ, услуг для обеспечения государственных нужд</t>
  </si>
  <si>
    <t>2.14 Динамика нарушений, выявленных при санкционировании операций в соответствии с законодательством о контрактной системе в сфере закупок товаров, работ, услуг для обеспечения государственных нужд</t>
  </si>
  <si>
    <t>2.15 Нарушение порядка принятия бюджетных обязательств на закупку товаров, работ и услуг</t>
  </si>
  <si>
    <t xml:space="preserve">2.16 Исполнение судебных актов ГАБС и казённых учреждений                        (в количественном выражении) </t>
  </si>
  <si>
    <t xml:space="preserve">2.17 Исполнение судебных актов автономных и бюджетных учреждений (в количественном выражении) </t>
  </si>
  <si>
    <t>2.18 Динамика количества поступивших в департамент по финансам и бюджету исполнительных документов, подлежащих взысканию (в количественном выражении)</t>
  </si>
  <si>
    <t xml:space="preserve">2.19 Динамика поступивших в департамент по финансам и бюджету исполнительных документов  ГАБС и казённых учреждений, подлежащих взысканию  (в денежном выражении) </t>
  </si>
  <si>
    <t xml:space="preserve">2.20 Динамика поступивших в департамент по финансам и бюджету исполнительных документов , предусматривающим обращение взыскания на средства автономных и бюджетных учреждений, подлежащих взысканию  (в денежном выражении) </t>
  </si>
  <si>
    <r>
      <t xml:space="preserve">5 направление "Управление активами"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>(удельный вес в общей оценке 0,1)</t>
    </r>
  </si>
  <si>
    <t>по результатам мониторинга качества финансового менеджмента за 2022 год</t>
  </si>
  <si>
    <t>Сводная оценка качества финансового менеджмента главных администраторов средств бюджета города Сочи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</si>
</sst>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164" fontId="4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166" fontId="10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5" fillId="0" borderId="2" xfId="0" applyNumberFormat="1" applyFont="1" applyBorder="1" applyAlignment="1">
      <alignment horizontal="center" vertical="center" wrapText="1"/>
    </xf>
    <xf numFmtId="16" fontId="5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58;&#1044;&#1045;&#1051;%20&#1052;&#1054;&#1053;&#1048;&#1058;&#1054;&#1056;&#1048;&#1053;&#1043;&#1040;\2022\&#1060;&#1080;&#1085;&#1072;&#1085;&#1089;&#1086;&#1074;&#1099;&#1081;%20&#1084;&#1077;&#1085;&#1077;&#1076;&#1078;&#1084;&#1077;&#1085;&#1090;%20&#1079;&#1072;%202022%20&#1075;&#1086;&#1076;\&#1050;&#1060;&#1052;%20&#1079;&#1072;%202022%20&#1075;&#1086;&#1076;\1.%20&#1056;&#1072;&#1089;&#1095;&#1105;&#1090;%20&#1050;&#1060;&#1052;%20&#1079;&#1072;%202021%20&#1075;&#1086;&#1076;,%20&#1077;&#1089;&#1083;&#1080;%20&#1103;&#1088;&#1083;&#1099;&#1082;%20&#1079;&#1077;&#1083;&#1077;&#1085;&#1099;&#1081;%20-%202022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&#1056;&#1072;&#1089;&#1095;&#1105;&#1090;%20&#1050;&#1060;&#1052;%20&#1079;&#1072;%202021%20&#1075;&#1086;&#1076;,%20&#1077;&#1089;&#1083;&#1080;%20&#1103;&#1088;&#1083;&#1099;&#1082;%20&#1079;&#1077;&#1083;&#1077;&#1085;&#1099;&#1081;%20-%202022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3.1"/>
      <sheetName val="3.2"/>
      <sheetName val="4.1"/>
      <sheetName val="4.2"/>
      <sheetName val="4.3"/>
      <sheetName val="4.4"/>
      <sheetName val="5.1"/>
    </sheetNames>
    <sheetDataSet>
      <sheetData sheetId="0">
        <row r="4">
          <cell r="C4">
            <v>0</v>
          </cell>
          <cell r="I4">
            <v>0</v>
          </cell>
        </row>
        <row r="5">
          <cell r="C5">
            <v>1</v>
          </cell>
          <cell r="I5">
            <v>1</v>
          </cell>
        </row>
        <row r="6">
          <cell r="C6">
            <v>0</v>
          </cell>
          <cell r="I6">
            <v>0</v>
          </cell>
        </row>
        <row r="7">
          <cell r="C7">
            <v>0</v>
          </cell>
          <cell r="I7">
            <v>0</v>
          </cell>
        </row>
        <row r="8">
          <cell r="C8">
            <v>0</v>
          </cell>
          <cell r="I8">
            <v>0</v>
          </cell>
        </row>
        <row r="9">
          <cell r="C9">
            <v>1</v>
          </cell>
          <cell r="I9">
            <v>1</v>
          </cell>
        </row>
        <row r="10">
          <cell r="C10">
            <v>0</v>
          </cell>
          <cell r="I10">
            <v>0</v>
          </cell>
        </row>
        <row r="11">
          <cell r="C11">
            <v>0</v>
          </cell>
          <cell r="I11">
            <v>0</v>
          </cell>
        </row>
        <row r="12">
          <cell r="C12">
            <v>1</v>
          </cell>
          <cell r="I12">
            <v>1</v>
          </cell>
        </row>
        <row r="13">
          <cell r="C13">
            <v>0</v>
          </cell>
          <cell r="I13">
            <v>0</v>
          </cell>
        </row>
        <row r="14">
          <cell r="C14">
            <v>0</v>
          </cell>
          <cell r="I14">
            <v>0</v>
          </cell>
        </row>
        <row r="15">
          <cell r="C15">
            <v>0</v>
          </cell>
          <cell r="I15">
            <v>0</v>
          </cell>
        </row>
        <row r="16">
          <cell r="C16">
            <v>0</v>
          </cell>
          <cell r="I16">
            <v>0</v>
          </cell>
        </row>
        <row r="17">
          <cell r="C17">
            <v>0</v>
          </cell>
          <cell r="I17">
            <v>0</v>
          </cell>
        </row>
        <row r="18">
          <cell r="C18">
            <v>0</v>
          </cell>
          <cell r="I18">
            <v>0</v>
          </cell>
        </row>
        <row r="19">
          <cell r="C19">
            <v>0</v>
          </cell>
          <cell r="I19">
            <v>0</v>
          </cell>
        </row>
        <row r="20">
          <cell r="C20">
            <v>0</v>
          </cell>
          <cell r="I20">
            <v>0</v>
          </cell>
        </row>
        <row r="21">
          <cell r="C21">
            <v>0</v>
          </cell>
          <cell r="I21">
            <v>0</v>
          </cell>
        </row>
      </sheetData>
      <sheetData sheetId="1">
        <row r="4">
          <cell r="C4">
            <v>1</v>
          </cell>
          <cell r="O4">
            <v>1</v>
          </cell>
        </row>
        <row r="5">
          <cell r="C5">
            <v>1</v>
          </cell>
          <cell r="O5">
            <v>1</v>
          </cell>
        </row>
        <row r="6">
          <cell r="C6">
            <v>1</v>
          </cell>
          <cell r="O6">
            <v>1</v>
          </cell>
        </row>
        <row r="7">
          <cell r="C7">
            <v>1</v>
          </cell>
          <cell r="O7">
            <v>1</v>
          </cell>
        </row>
        <row r="8">
          <cell r="C8">
            <v>1</v>
          </cell>
          <cell r="O8">
            <v>1</v>
          </cell>
        </row>
        <row r="9">
          <cell r="C9">
            <v>1</v>
          </cell>
          <cell r="O9">
            <v>0</v>
          </cell>
        </row>
        <row r="10">
          <cell r="C10">
            <v>1</v>
          </cell>
          <cell r="O10">
            <v>0</v>
          </cell>
        </row>
        <row r="11">
          <cell r="C11">
            <v>1</v>
          </cell>
          <cell r="O11">
            <v>0</v>
          </cell>
        </row>
        <row r="12">
          <cell r="C12">
            <v>1</v>
          </cell>
          <cell r="O12">
            <v>1</v>
          </cell>
        </row>
        <row r="13">
          <cell r="C13">
            <v>1</v>
          </cell>
          <cell r="O13">
            <v>1</v>
          </cell>
        </row>
        <row r="14">
          <cell r="C14">
            <v>1</v>
          </cell>
          <cell r="O14">
            <v>1</v>
          </cell>
        </row>
        <row r="15">
          <cell r="C15">
            <v>1</v>
          </cell>
          <cell r="O15">
            <v>1</v>
          </cell>
        </row>
        <row r="16">
          <cell r="C16">
            <v>1</v>
          </cell>
          <cell r="O16">
            <v>1</v>
          </cell>
        </row>
        <row r="17">
          <cell r="C17">
            <v>1</v>
          </cell>
          <cell r="O17">
            <v>1</v>
          </cell>
        </row>
        <row r="18">
          <cell r="C18">
            <v>1</v>
          </cell>
          <cell r="O18">
            <v>1</v>
          </cell>
        </row>
        <row r="19">
          <cell r="C19">
            <v>1</v>
          </cell>
          <cell r="O19">
            <v>0</v>
          </cell>
        </row>
        <row r="20">
          <cell r="C20">
            <v>1</v>
          </cell>
          <cell r="O20">
            <v>1</v>
          </cell>
        </row>
        <row r="21">
          <cell r="C21">
            <v>1</v>
          </cell>
          <cell r="O2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3.1"/>
      <sheetName val="3.2"/>
      <sheetName val="4.1"/>
      <sheetName val="4.2"/>
      <sheetName val="4.3"/>
      <sheetName val="4.4"/>
      <sheetName val="5.1"/>
    </sheetNames>
    <sheetDataSet>
      <sheetData sheetId="0"/>
      <sheetData sheetId="1"/>
      <sheetData sheetId="2">
        <row r="4">
          <cell r="C4">
            <v>1</v>
          </cell>
          <cell r="G4">
            <v>1</v>
          </cell>
        </row>
        <row r="5">
          <cell r="C5">
            <v>1</v>
          </cell>
          <cell r="G5">
            <v>1</v>
          </cell>
        </row>
        <row r="6">
          <cell r="C6">
            <v>1</v>
          </cell>
          <cell r="G6">
            <v>1</v>
          </cell>
        </row>
        <row r="7">
          <cell r="C7">
            <v>1</v>
          </cell>
          <cell r="G7">
            <v>1</v>
          </cell>
        </row>
        <row r="8">
          <cell r="C8">
            <v>1</v>
          </cell>
          <cell r="G8">
            <v>1</v>
          </cell>
        </row>
        <row r="9">
          <cell r="C9">
            <v>1</v>
          </cell>
          <cell r="G9">
            <v>0</v>
          </cell>
        </row>
        <row r="10">
          <cell r="C10">
            <v>1</v>
          </cell>
          <cell r="G10">
            <v>0</v>
          </cell>
        </row>
        <row r="11">
          <cell r="C11">
            <v>1</v>
          </cell>
          <cell r="G11">
            <v>1</v>
          </cell>
        </row>
        <row r="12">
          <cell r="C12">
            <v>1</v>
          </cell>
          <cell r="G12">
            <v>1</v>
          </cell>
        </row>
        <row r="13">
          <cell r="C13">
            <v>1</v>
          </cell>
          <cell r="G13">
            <v>1</v>
          </cell>
        </row>
        <row r="14">
          <cell r="C14">
            <v>1</v>
          </cell>
          <cell r="G14">
            <v>1</v>
          </cell>
        </row>
        <row r="15">
          <cell r="C15">
            <v>1</v>
          </cell>
          <cell r="G15">
            <v>1</v>
          </cell>
        </row>
        <row r="16">
          <cell r="C16">
            <v>1</v>
          </cell>
          <cell r="G16">
            <v>0</v>
          </cell>
        </row>
        <row r="17">
          <cell r="C17">
            <v>1</v>
          </cell>
          <cell r="G17">
            <v>1</v>
          </cell>
        </row>
        <row r="18">
          <cell r="C18">
            <v>1</v>
          </cell>
          <cell r="G18">
            <v>1</v>
          </cell>
        </row>
        <row r="19">
          <cell r="C19">
            <v>1</v>
          </cell>
          <cell r="G19">
            <v>1</v>
          </cell>
        </row>
        <row r="20">
          <cell r="C20">
            <v>1</v>
          </cell>
          <cell r="G20">
            <v>1</v>
          </cell>
        </row>
        <row r="21">
          <cell r="C21">
            <v>1</v>
          </cell>
          <cell r="G21">
            <v>1</v>
          </cell>
        </row>
      </sheetData>
      <sheetData sheetId="3">
        <row r="4">
          <cell r="C4">
            <v>0</v>
          </cell>
          <cell r="G4">
            <v>0</v>
          </cell>
        </row>
        <row r="5">
          <cell r="C5">
            <v>1</v>
          </cell>
          <cell r="G5">
            <v>0.5</v>
          </cell>
        </row>
        <row r="6">
          <cell r="C6">
            <v>0</v>
          </cell>
          <cell r="G6">
            <v>0</v>
          </cell>
        </row>
        <row r="7">
          <cell r="C7">
            <v>0</v>
          </cell>
          <cell r="G7">
            <v>0</v>
          </cell>
        </row>
        <row r="8">
          <cell r="C8">
            <v>0</v>
          </cell>
          <cell r="G8">
            <v>0</v>
          </cell>
        </row>
        <row r="9">
          <cell r="C9">
            <v>0</v>
          </cell>
          <cell r="G9">
            <v>0</v>
          </cell>
        </row>
        <row r="10">
          <cell r="C10">
            <v>0</v>
          </cell>
          <cell r="G10">
            <v>0</v>
          </cell>
        </row>
        <row r="11">
          <cell r="C11">
            <v>1</v>
          </cell>
          <cell r="G11">
            <v>1</v>
          </cell>
        </row>
        <row r="12">
          <cell r="C12">
            <v>1</v>
          </cell>
          <cell r="G12">
            <v>0.5</v>
          </cell>
        </row>
        <row r="13">
          <cell r="C13">
            <v>1</v>
          </cell>
          <cell r="G13">
            <v>1</v>
          </cell>
        </row>
        <row r="14">
          <cell r="C14">
            <v>1</v>
          </cell>
          <cell r="G14">
            <v>0</v>
          </cell>
        </row>
        <row r="15">
          <cell r="C15">
            <v>0</v>
          </cell>
          <cell r="G15">
            <v>0</v>
          </cell>
        </row>
        <row r="16">
          <cell r="C16">
            <v>0</v>
          </cell>
          <cell r="G16">
            <v>0</v>
          </cell>
        </row>
        <row r="17">
          <cell r="C17">
            <v>0</v>
          </cell>
          <cell r="G17">
            <v>0</v>
          </cell>
        </row>
        <row r="18">
          <cell r="C18">
            <v>0</v>
          </cell>
          <cell r="G18">
            <v>0</v>
          </cell>
        </row>
        <row r="19">
          <cell r="C19">
            <v>0</v>
          </cell>
          <cell r="G19">
            <v>0</v>
          </cell>
        </row>
        <row r="20">
          <cell r="C20">
            <v>0</v>
          </cell>
          <cell r="G20">
            <v>0</v>
          </cell>
        </row>
        <row r="21">
          <cell r="C21">
            <v>0</v>
          </cell>
          <cell r="G21">
            <v>0</v>
          </cell>
        </row>
      </sheetData>
      <sheetData sheetId="4">
        <row r="4">
          <cell r="C4">
            <v>0</v>
          </cell>
          <cell r="I4">
            <v>0</v>
          </cell>
        </row>
        <row r="5">
          <cell r="C5">
            <v>1</v>
          </cell>
          <cell r="I5">
            <v>0.99995336549771829</v>
          </cell>
        </row>
        <row r="6">
          <cell r="C6">
            <v>0</v>
          </cell>
          <cell r="I6">
            <v>0</v>
          </cell>
        </row>
        <row r="7">
          <cell r="C7">
            <v>0</v>
          </cell>
          <cell r="I7">
            <v>0</v>
          </cell>
        </row>
        <row r="8">
          <cell r="C8">
            <v>0</v>
          </cell>
          <cell r="I8">
            <v>0</v>
          </cell>
        </row>
        <row r="9">
          <cell r="C9">
            <v>0</v>
          </cell>
          <cell r="I9">
            <v>0</v>
          </cell>
        </row>
        <row r="10">
          <cell r="C10">
            <v>0</v>
          </cell>
          <cell r="I10">
            <v>0</v>
          </cell>
        </row>
        <row r="11">
          <cell r="C11">
            <v>1</v>
          </cell>
          <cell r="I11">
            <v>8.0298941836814519E-2</v>
          </cell>
        </row>
        <row r="12">
          <cell r="C12">
            <v>1</v>
          </cell>
          <cell r="I12">
            <v>0.13118622233176222</v>
          </cell>
        </row>
        <row r="13">
          <cell r="C13">
            <v>1</v>
          </cell>
          <cell r="I13">
            <v>0.26983683553453758</v>
          </cell>
        </row>
        <row r="14">
          <cell r="C14">
            <v>1</v>
          </cell>
          <cell r="I14">
            <v>6.0574036392715474E-5</v>
          </cell>
        </row>
        <row r="15">
          <cell r="C15">
            <v>0</v>
          </cell>
          <cell r="I15">
            <v>0</v>
          </cell>
        </row>
        <row r="16">
          <cell r="C16">
            <v>0</v>
          </cell>
          <cell r="I16">
            <v>0</v>
          </cell>
        </row>
        <row r="17">
          <cell r="C17">
            <v>0</v>
          </cell>
          <cell r="I17">
            <v>0</v>
          </cell>
        </row>
        <row r="18">
          <cell r="C18">
            <v>0</v>
          </cell>
          <cell r="I18">
            <v>0</v>
          </cell>
        </row>
        <row r="19">
          <cell r="C19">
            <v>0</v>
          </cell>
          <cell r="I19">
            <v>0</v>
          </cell>
        </row>
        <row r="20">
          <cell r="C20">
            <v>0</v>
          </cell>
          <cell r="I20">
            <v>0</v>
          </cell>
        </row>
        <row r="21">
          <cell r="C21">
            <v>0</v>
          </cell>
          <cell r="I21">
            <v>0</v>
          </cell>
        </row>
      </sheetData>
      <sheetData sheetId="5">
        <row r="4">
          <cell r="C4">
            <v>0</v>
          </cell>
          <cell r="G4">
            <v>0</v>
          </cell>
        </row>
        <row r="5">
          <cell r="C5">
            <v>1</v>
          </cell>
          <cell r="G5">
            <v>0</v>
          </cell>
        </row>
        <row r="6">
          <cell r="C6">
            <v>0</v>
          </cell>
          <cell r="G6">
            <v>0</v>
          </cell>
        </row>
        <row r="7">
          <cell r="C7">
            <v>0</v>
          </cell>
          <cell r="G7">
            <v>0</v>
          </cell>
        </row>
        <row r="8">
          <cell r="C8">
            <v>0</v>
          </cell>
          <cell r="G8">
            <v>0</v>
          </cell>
        </row>
        <row r="9">
          <cell r="C9">
            <v>1</v>
          </cell>
          <cell r="G9">
            <v>0</v>
          </cell>
        </row>
        <row r="10">
          <cell r="C10">
            <v>1</v>
          </cell>
          <cell r="G10">
            <v>1</v>
          </cell>
        </row>
        <row r="11">
          <cell r="C11">
            <v>1</v>
          </cell>
          <cell r="G11">
            <v>0</v>
          </cell>
        </row>
        <row r="12">
          <cell r="C12">
            <v>1</v>
          </cell>
          <cell r="G12">
            <v>1</v>
          </cell>
        </row>
        <row r="13">
          <cell r="C13">
            <v>1</v>
          </cell>
          <cell r="G13">
            <v>1</v>
          </cell>
        </row>
        <row r="14">
          <cell r="C14">
            <v>1</v>
          </cell>
          <cell r="G14">
            <v>1</v>
          </cell>
        </row>
        <row r="15">
          <cell r="C15">
            <v>1</v>
          </cell>
          <cell r="G15">
            <v>1</v>
          </cell>
        </row>
        <row r="16">
          <cell r="C16">
            <v>1</v>
          </cell>
          <cell r="G16">
            <v>1</v>
          </cell>
        </row>
        <row r="17">
          <cell r="C17">
            <v>1</v>
          </cell>
          <cell r="G17">
            <v>1</v>
          </cell>
        </row>
        <row r="18">
          <cell r="C18">
            <v>1</v>
          </cell>
          <cell r="G18">
            <v>1</v>
          </cell>
        </row>
        <row r="19">
          <cell r="C19">
            <v>1</v>
          </cell>
          <cell r="G19">
            <v>1</v>
          </cell>
        </row>
        <row r="20">
          <cell r="C20">
            <v>1</v>
          </cell>
          <cell r="G20">
            <v>1</v>
          </cell>
        </row>
        <row r="21">
          <cell r="C21">
            <v>1</v>
          </cell>
          <cell r="G21">
            <v>1</v>
          </cell>
        </row>
      </sheetData>
      <sheetData sheetId="6">
        <row r="4">
          <cell r="C4">
            <v>0</v>
          </cell>
          <cell r="F4">
            <v>0</v>
          </cell>
        </row>
        <row r="5">
          <cell r="C5">
            <v>1</v>
          </cell>
          <cell r="F5">
            <v>1</v>
          </cell>
        </row>
        <row r="6">
          <cell r="C6">
            <v>0</v>
          </cell>
          <cell r="F6">
            <v>0</v>
          </cell>
        </row>
        <row r="7">
          <cell r="C7">
            <v>0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1</v>
          </cell>
          <cell r="F9">
            <v>1</v>
          </cell>
        </row>
        <row r="10">
          <cell r="C10">
            <v>1</v>
          </cell>
          <cell r="F10">
            <v>1</v>
          </cell>
        </row>
        <row r="11">
          <cell r="C11">
            <v>0</v>
          </cell>
          <cell r="F11">
            <v>0</v>
          </cell>
        </row>
        <row r="12">
          <cell r="C12">
            <v>1</v>
          </cell>
          <cell r="F12">
            <v>0</v>
          </cell>
        </row>
        <row r="13">
          <cell r="C13">
            <v>1</v>
          </cell>
          <cell r="F13">
            <v>1</v>
          </cell>
        </row>
        <row r="14">
          <cell r="C14">
            <v>1</v>
          </cell>
          <cell r="F14">
            <v>1</v>
          </cell>
        </row>
        <row r="15">
          <cell r="C15">
            <v>1</v>
          </cell>
          <cell r="F15">
            <v>1</v>
          </cell>
        </row>
        <row r="16">
          <cell r="C16">
            <v>1</v>
          </cell>
          <cell r="F16">
            <v>1</v>
          </cell>
        </row>
        <row r="17">
          <cell r="C17">
            <v>1</v>
          </cell>
          <cell r="F17">
            <v>1</v>
          </cell>
        </row>
        <row r="18">
          <cell r="C18">
            <v>1</v>
          </cell>
          <cell r="F18">
            <v>1</v>
          </cell>
        </row>
        <row r="19">
          <cell r="C19">
            <v>0</v>
          </cell>
          <cell r="F19">
            <v>0</v>
          </cell>
        </row>
        <row r="20">
          <cell r="C20">
            <v>0</v>
          </cell>
          <cell r="F20">
            <v>0</v>
          </cell>
        </row>
        <row r="21">
          <cell r="C21">
            <v>0</v>
          </cell>
          <cell r="F21">
            <v>0</v>
          </cell>
        </row>
      </sheetData>
      <sheetData sheetId="7">
        <row r="4">
          <cell r="C4">
            <v>1</v>
          </cell>
          <cell r="G4">
            <v>1</v>
          </cell>
        </row>
        <row r="5">
          <cell r="C5">
            <v>1</v>
          </cell>
          <cell r="G5">
            <v>0.99170651859958792</v>
          </cell>
        </row>
        <row r="6">
          <cell r="C6">
            <v>1</v>
          </cell>
          <cell r="G6">
            <v>1</v>
          </cell>
        </row>
        <row r="7">
          <cell r="C7">
            <v>1</v>
          </cell>
          <cell r="G7">
            <v>1</v>
          </cell>
        </row>
        <row r="8">
          <cell r="C8">
            <v>1</v>
          </cell>
          <cell r="G8">
            <v>1</v>
          </cell>
        </row>
        <row r="9">
          <cell r="C9">
            <v>1</v>
          </cell>
          <cell r="G9">
            <v>0</v>
          </cell>
        </row>
        <row r="10">
          <cell r="C10">
            <v>1</v>
          </cell>
          <cell r="G10">
            <v>1</v>
          </cell>
        </row>
        <row r="11">
          <cell r="C11">
            <v>1</v>
          </cell>
          <cell r="G11">
            <v>0</v>
          </cell>
        </row>
        <row r="12">
          <cell r="C12">
            <v>1</v>
          </cell>
          <cell r="G12">
            <v>1</v>
          </cell>
        </row>
        <row r="13">
          <cell r="C13">
            <v>1</v>
          </cell>
          <cell r="G13">
            <v>1</v>
          </cell>
        </row>
        <row r="14">
          <cell r="C14">
            <v>1</v>
          </cell>
          <cell r="G14">
            <v>1</v>
          </cell>
        </row>
        <row r="15">
          <cell r="C15">
            <v>1</v>
          </cell>
          <cell r="G15">
            <v>1</v>
          </cell>
        </row>
        <row r="16">
          <cell r="C16">
            <v>1</v>
          </cell>
          <cell r="G16">
            <v>0</v>
          </cell>
        </row>
        <row r="17">
          <cell r="C17">
            <v>1</v>
          </cell>
          <cell r="G17">
            <v>0</v>
          </cell>
        </row>
        <row r="18">
          <cell r="C18">
            <v>1</v>
          </cell>
          <cell r="G18">
            <v>0</v>
          </cell>
        </row>
        <row r="19">
          <cell r="C19">
            <v>1</v>
          </cell>
          <cell r="G19">
            <v>0</v>
          </cell>
        </row>
        <row r="20">
          <cell r="C20">
            <v>1</v>
          </cell>
          <cell r="G20">
            <v>0</v>
          </cell>
        </row>
        <row r="21">
          <cell r="C21">
            <v>1</v>
          </cell>
          <cell r="G21">
            <v>0</v>
          </cell>
        </row>
      </sheetData>
      <sheetData sheetId="8">
        <row r="6">
          <cell r="C6">
            <v>1</v>
          </cell>
        </row>
        <row r="8">
          <cell r="Q8">
            <v>0.70604698245906572</v>
          </cell>
        </row>
        <row r="10">
          <cell r="C10">
            <v>1</v>
          </cell>
        </row>
        <row r="12">
          <cell r="Q12">
            <v>0</v>
          </cell>
        </row>
        <row r="14">
          <cell r="C14">
            <v>1</v>
          </cell>
        </row>
        <row r="16">
          <cell r="Q16">
            <v>0</v>
          </cell>
        </row>
        <row r="18">
          <cell r="C18">
            <v>1</v>
          </cell>
        </row>
        <row r="20">
          <cell r="Q20">
            <v>0</v>
          </cell>
        </row>
        <row r="22">
          <cell r="C22">
            <v>1</v>
          </cell>
        </row>
        <row r="24">
          <cell r="Q24">
            <v>0</v>
          </cell>
        </row>
        <row r="26">
          <cell r="C26">
            <v>1</v>
          </cell>
        </row>
        <row r="28">
          <cell r="Q28">
            <v>0</v>
          </cell>
        </row>
        <row r="30">
          <cell r="C30">
            <v>1</v>
          </cell>
        </row>
        <row r="32">
          <cell r="Q32">
            <v>6.2742742468481258E-2</v>
          </cell>
        </row>
        <row r="34">
          <cell r="C34">
            <v>1</v>
          </cell>
        </row>
        <row r="36">
          <cell r="Q36">
            <v>0</v>
          </cell>
        </row>
        <row r="38">
          <cell r="C38">
            <v>1</v>
          </cell>
        </row>
        <row r="40">
          <cell r="Q40">
            <v>0.58183423360471187</v>
          </cell>
        </row>
        <row r="42">
          <cell r="C42">
            <v>1</v>
          </cell>
        </row>
        <row r="44">
          <cell r="Q44">
            <v>0.47925103258887469</v>
          </cell>
        </row>
        <row r="46">
          <cell r="C46">
            <v>1</v>
          </cell>
        </row>
        <row r="48">
          <cell r="Q48">
            <v>0.9383558992628469</v>
          </cell>
        </row>
        <row r="50">
          <cell r="C50">
            <v>1</v>
          </cell>
        </row>
        <row r="52">
          <cell r="Q52">
            <v>0</v>
          </cell>
        </row>
        <row r="54">
          <cell r="C54">
            <v>1</v>
          </cell>
        </row>
        <row r="56">
          <cell r="Q56">
            <v>0</v>
          </cell>
        </row>
        <row r="58">
          <cell r="C58">
            <v>1</v>
          </cell>
        </row>
        <row r="60">
          <cell r="Q60">
            <v>0</v>
          </cell>
        </row>
        <row r="62">
          <cell r="C62">
            <v>1</v>
          </cell>
        </row>
        <row r="64">
          <cell r="Q64">
            <v>0</v>
          </cell>
        </row>
        <row r="66">
          <cell r="C66">
            <v>1</v>
          </cell>
        </row>
        <row r="68">
          <cell r="Q68">
            <v>0</v>
          </cell>
        </row>
        <row r="70">
          <cell r="C70">
            <v>1</v>
          </cell>
        </row>
        <row r="72">
          <cell r="Q72">
            <v>0</v>
          </cell>
        </row>
        <row r="74">
          <cell r="C74">
            <v>1</v>
          </cell>
        </row>
        <row r="76">
          <cell r="Q76">
            <v>0</v>
          </cell>
        </row>
      </sheetData>
      <sheetData sheetId="9">
        <row r="4">
          <cell r="C4">
            <v>1</v>
          </cell>
          <cell r="O4">
            <v>1</v>
          </cell>
        </row>
        <row r="5">
          <cell r="C5">
            <v>1</v>
          </cell>
          <cell r="O5">
            <v>0.99960306901917018</v>
          </cell>
        </row>
        <row r="6">
          <cell r="C6">
            <v>1</v>
          </cell>
          <cell r="O6">
            <v>1</v>
          </cell>
        </row>
        <row r="7">
          <cell r="C7">
            <v>1</v>
          </cell>
          <cell r="O7">
            <v>1</v>
          </cell>
        </row>
        <row r="8">
          <cell r="C8">
            <v>1</v>
          </cell>
          <cell r="O8">
            <v>1</v>
          </cell>
        </row>
        <row r="9">
          <cell r="C9">
            <v>1</v>
          </cell>
          <cell r="O9">
            <v>0.99485272132384817</v>
          </cell>
        </row>
        <row r="10">
          <cell r="C10">
            <v>1</v>
          </cell>
          <cell r="O10">
            <v>0.99886927772187162</v>
          </cell>
        </row>
        <row r="11">
          <cell r="C11">
            <v>1</v>
          </cell>
          <cell r="O11">
            <v>0</v>
          </cell>
        </row>
        <row r="12">
          <cell r="C12">
            <v>1</v>
          </cell>
          <cell r="O12">
            <v>0.99581285765909877</v>
          </cell>
        </row>
        <row r="13">
          <cell r="C13">
            <v>1</v>
          </cell>
          <cell r="O13">
            <v>0.97512924363650788</v>
          </cell>
        </row>
        <row r="14">
          <cell r="C14">
            <v>1</v>
          </cell>
          <cell r="O14">
            <v>0.99953646836841081</v>
          </cell>
        </row>
        <row r="15">
          <cell r="C15">
            <v>1</v>
          </cell>
          <cell r="O15">
            <v>1</v>
          </cell>
        </row>
        <row r="16">
          <cell r="C16">
            <v>1</v>
          </cell>
          <cell r="O16">
            <v>1</v>
          </cell>
        </row>
        <row r="17">
          <cell r="C17">
            <v>1</v>
          </cell>
          <cell r="O17">
            <v>0.9998893608143411</v>
          </cell>
        </row>
        <row r="18">
          <cell r="C18">
            <v>1</v>
          </cell>
          <cell r="O18">
            <v>1</v>
          </cell>
        </row>
        <row r="19">
          <cell r="C19">
            <v>1</v>
          </cell>
          <cell r="O19">
            <v>1</v>
          </cell>
        </row>
        <row r="20">
          <cell r="C20">
            <v>1</v>
          </cell>
          <cell r="O20">
            <v>1</v>
          </cell>
        </row>
        <row r="21">
          <cell r="C21">
            <v>1</v>
          </cell>
          <cell r="O21">
            <v>1</v>
          </cell>
        </row>
      </sheetData>
      <sheetData sheetId="10">
        <row r="4">
          <cell r="C4">
            <v>1</v>
          </cell>
          <cell r="I4">
            <v>1</v>
          </cell>
        </row>
        <row r="5">
          <cell r="C5">
            <v>1</v>
          </cell>
          <cell r="I5">
            <v>1</v>
          </cell>
        </row>
        <row r="6">
          <cell r="C6">
            <v>1</v>
          </cell>
          <cell r="I6">
            <v>1</v>
          </cell>
        </row>
        <row r="7">
          <cell r="C7">
            <v>1</v>
          </cell>
          <cell r="I7">
            <v>1</v>
          </cell>
        </row>
        <row r="8">
          <cell r="C8">
            <v>1</v>
          </cell>
          <cell r="I8">
            <v>1</v>
          </cell>
        </row>
        <row r="9">
          <cell r="C9">
            <v>1</v>
          </cell>
          <cell r="I9">
            <v>1</v>
          </cell>
        </row>
        <row r="10">
          <cell r="C10">
            <v>1</v>
          </cell>
          <cell r="I10">
            <v>1</v>
          </cell>
        </row>
        <row r="11">
          <cell r="C11">
            <v>1</v>
          </cell>
          <cell r="I11">
            <v>1</v>
          </cell>
        </row>
        <row r="12">
          <cell r="C12">
            <v>1</v>
          </cell>
          <cell r="I12">
            <v>1</v>
          </cell>
        </row>
        <row r="13">
          <cell r="C13">
            <v>1</v>
          </cell>
          <cell r="I13">
            <v>1</v>
          </cell>
        </row>
        <row r="14">
          <cell r="C14">
            <v>1</v>
          </cell>
          <cell r="I14">
            <v>1</v>
          </cell>
        </row>
        <row r="15">
          <cell r="C15">
            <v>1</v>
          </cell>
          <cell r="I15">
            <v>1</v>
          </cell>
        </row>
        <row r="16">
          <cell r="C16">
            <v>1</v>
          </cell>
          <cell r="I16">
            <v>1</v>
          </cell>
        </row>
        <row r="17">
          <cell r="C17">
            <v>1</v>
          </cell>
          <cell r="I17">
            <v>1</v>
          </cell>
        </row>
        <row r="18">
          <cell r="C18">
            <v>1</v>
          </cell>
          <cell r="I18">
            <v>1</v>
          </cell>
        </row>
        <row r="19">
          <cell r="C19">
            <v>1</v>
          </cell>
          <cell r="I19">
            <v>1</v>
          </cell>
        </row>
        <row r="20">
          <cell r="C20">
            <v>1</v>
          </cell>
          <cell r="I20">
            <v>1</v>
          </cell>
        </row>
        <row r="21">
          <cell r="C21">
            <v>1</v>
          </cell>
          <cell r="I21">
            <v>1</v>
          </cell>
        </row>
      </sheetData>
      <sheetData sheetId="11">
        <row r="4">
          <cell r="C4">
            <v>1</v>
          </cell>
          <cell r="G4">
            <v>1</v>
          </cell>
        </row>
        <row r="5">
          <cell r="C5">
            <v>1</v>
          </cell>
          <cell r="G5">
            <v>0</v>
          </cell>
        </row>
        <row r="6">
          <cell r="C6">
            <v>1</v>
          </cell>
          <cell r="G6">
            <v>1</v>
          </cell>
        </row>
        <row r="7">
          <cell r="C7">
            <v>1</v>
          </cell>
          <cell r="G7">
            <v>1</v>
          </cell>
        </row>
        <row r="8">
          <cell r="C8">
            <v>1</v>
          </cell>
          <cell r="G8">
            <v>1</v>
          </cell>
        </row>
        <row r="9">
          <cell r="C9">
            <v>1</v>
          </cell>
          <cell r="G9">
            <v>1</v>
          </cell>
        </row>
        <row r="10">
          <cell r="C10">
            <v>1</v>
          </cell>
          <cell r="G10">
            <v>0</v>
          </cell>
        </row>
        <row r="11">
          <cell r="C11">
            <v>1</v>
          </cell>
          <cell r="G11">
            <v>0</v>
          </cell>
        </row>
        <row r="12">
          <cell r="C12">
            <v>1</v>
          </cell>
          <cell r="G12">
            <v>0</v>
          </cell>
        </row>
        <row r="13">
          <cell r="C13">
            <v>1</v>
          </cell>
          <cell r="G13">
            <v>0</v>
          </cell>
        </row>
        <row r="14">
          <cell r="C14">
            <v>1</v>
          </cell>
          <cell r="G14">
            <v>0</v>
          </cell>
        </row>
        <row r="15">
          <cell r="C15">
            <v>1</v>
          </cell>
          <cell r="G15">
            <v>1</v>
          </cell>
        </row>
        <row r="16">
          <cell r="C16">
            <v>1</v>
          </cell>
          <cell r="G16">
            <v>1</v>
          </cell>
        </row>
        <row r="17">
          <cell r="C17">
            <v>1</v>
          </cell>
          <cell r="G17">
            <v>0</v>
          </cell>
        </row>
        <row r="18">
          <cell r="C18">
            <v>1</v>
          </cell>
          <cell r="G18">
            <v>1</v>
          </cell>
        </row>
        <row r="19">
          <cell r="C19">
            <v>1</v>
          </cell>
          <cell r="G19">
            <v>1</v>
          </cell>
        </row>
        <row r="20">
          <cell r="C20">
            <v>1</v>
          </cell>
          <cell r="G20">
            <v>1</v>
          </cell>
        </row>
        <row r="21">
          <cell r="C21">
            <v>1</v>
          </cell>
          <cell r="G21">
            <v>1</v>
          </cell>
        </row>
      </sheetData>
      <sheetData sheetId="12">
        <row r="4">
          <cell r="C4">
            <v>0</v>
          </cell>
          <cell r="G4">
            <v>0</v>
          </cell>
        </row>
        <row r="5">
          <cell r="C5">
            <v>1</v>
          </cell>
          <cell r="G5">
            <v>1</v>
          </cell>
        </row>
        <row r="6">
          <cell r="C6">
            <v>0</v>
          </cell>
          <cell r="G6">
            <v>0</v>
          </cell>
        </row>
        <row r="7">
          <cell r="C7">
            <v>0</v>
          </cell>
          <cell r="G7">
            <v>0</v>
          </cell>
        </row>
        <row r="8">
          <cell r="C8">
            <v>0</v>
          </cell>
          <cell r="G8">
            <v>0</v>
          </cell>
        </row>
        <row r="9">
          <cell r="C9">
            <v>0</v>
          </cell>
          <cell r="G9">
            <v>0</v>
          </cell>
        </row>
        <row r="10">
          <cell r="C10">
            <v>0</v>
          </cell>
          <cell r="G10">
            <v>0</v>
          </cell>
        </row>
        <row r="11">
          <cell r="C11">
            <v>1</v>
          </cell>
          <cell r="G11">
            <v>0.5</v>
          </cell>
        </row>
        <row r="12">
          <cell r="C12">
            <v>1</v>
          </cell>
          <cell r="G12">
            <v>1</v>
          </cell>
        </row>
        <row r="13">
          <cell r="C13">
            <v>1</v>
          </cell>
          <cell r="G13">
            <v>1</v>
          </cell>
        </row>
        <row r="14">
          <cell r="C14">
            <v>1</v>
          </cell>
          <cell r="G14">
            <v>1</v>
          </cell>
        </row>
        <row r="15">
          <cell r="C15">
            <v>0</v>
          </cell>
          <cell r="G15">
            <v>0</v>
          </cell>
        </row>
        <row r="16">
          <cell r="C16">
            <v>0</v>
          </cell>
          <cell r="G16">
            <v>0</v>
          </cell>
        </row>
        <row r="17">
          <cell r="C17">
            <v>0</v>
          </cell>
          <cell r="G17">
            <v>0</v>
          </cell>
        </row>
        <row r="18">
          <cell r="C18">
            <v>0</v>
          </cell>
          <cell r="G18">
            <v>0</v>
          </cell>
        </row>
        <row r="19">
          <cell r="C19">
            <v>0</v>
          </cell>
          <cell r="G19">
            <v>0</v>
          </cell>
        </row>
        <row r="20">
          <cell r="C20">
            <v>0</v>
          </cell>
          <cell r="G20">
            <v>0</v>
          </cell>
        </row>
        <row r="21">
          <cell r="C21">
            <v>0</v>
          </cell>
          <cell r="G21">
            <v>0</v>
          </cell>
        </row>
      </sheetData>
      <sheetData sheetId="13">
        <row r="4">
          <cell r="C4">
            <v>0</v>
          </cell>
          <cell r="G4">
            <v>0</v>
          </cell>
        </row>
        <row r="5">
          <cell r="C5">
            <v>1</v>
          </cell>
          <cell r="G5">
            <v>1</v>
          </cell>
        </row>
        <row r="6">
          <cell r="C6">
            <v>0</v>
          </cell>
          <cell r="G6">
            <v>0</v>
          </cell>
        </row>
        <row r="7">
          <cell r="C7">
            <v>0</v>
          </cell>
          <cell r="G7">
            <v>0</v>
          </cell>
        </row>
        <row r="8">
          <cell r="C8">
            <v>0</v>
          </cell>
          <cell r="G8">
            <v>0</v>
          </cell>
        </row>
        <row r="9">
          <cell r="C9">
            <v>0</v>
          </cell>
          <cell r="G9">
            <v>0</v>
          </cell>
        </row>
        <row r="10">
          <cell r="C10">
            <v>0</v>
          </cell>
          <cell r="G10">
            <v>0</v>
          </cell>
        </row>
        <row r="11">
          <cell r="C11">
            <v>1</v>
          </cell>
          <cell r="G11">
            <v>1</v>
          </cell>
        </row>
        <row r="12">
          <cell r="C12">
            <v>1</v>
          </cell>
          <cell r="G12">
            <v>0</v>
          </cell>
        </row>
        <row r="13">
          <cell r="C13">
            <v>1</v>
          </cell>
          <cell r="G13">
            <v>0</v>
          </cell>
        </row>
        <row r="14">
          <cell r="C14">
            <v>1</v>
          </cell>
          <cell r="G14">
            <v>1</v>
          </cell>
        </row>
        <row r="15">
          <cell r="C15">
            <v>0</v>
          </cell>
          <cell r="G15">
            <v>0</v>
          </cell>
        </row>
        <row r="16">
          <cell r="C16">
            <v>0</v>
          </cell>
          <cell r="G16">
            <v>0</v>
          </cell>
        </row>
        <row r="17">
          <cell r="C17">
            <v>0</v>
          </cell>
          <cell r="G17">
            <v>0</v>
          </cell>
        </row>
        <row r="18">
          <cell r="C18">
            <v>0</v>
          </cell>
          <cell r="G18">
            <v>0</v>
          </cell>
        </row>
        <row r="19">
          <cell r="C19">
            <v>0</v>
          </cell>
          <cell r="G19">
            <v>0</v>
          </cell>
        </row>
        <row r="20">
          <cell r="C20">
            <v>0</v>
          </cell>
          <cell r="G20">
            <v>0</v>
          </cell>
        </row>
        <row r="21">
          <cell r="C21">
            <v>0</v>
          </cell>
          <cell r="G21">
            <v>0</v>
          </cell>
        </row>
      </sheetData>
      <sheetData sheetId="14">
        <row r="4">
          <cell r="C4">
            <v>1</v>
          </cell>
          <cell r="G4">
            <v>1</v>
          </cell>
        </row>
        <row r="5">
          <cell r="C5">
            <v>1</v>
          </cell>
          <cell r="G5">
            <v>1</v>
          </cell>
        </row>
        <row r="6">
          <cell r="C6">
            <v>1</v>
          </cell>
          <cell r="G6">
            <v>1</v>
          </cell>
        </row>
        <row r="7">
          <cell r="C7">
            <v>1</v>
          </cell>
          <cell r="G7">
            <v>1</v>
          </cell>
        </row>
        <row r="8">
          <cell r="C8">
            <v>1</v>
          </cell>
          <cell r="G8">
            <v>1</v>
          </cell>
        </row>
        <row r="9">
          <cell r="C9">
            <v>1</v>
          </cell>
          <cell r="G9">
            <v>0.48876858484169017</v>
          </cell>
        </row>
        <row r="10">
          <cell r="C10">
            <v>1</v>
          </cell>
          <cell r="G10">
            <v>1</v>
          </cell>
        </row>
        <row r="11">
          <cell r="C11">
            <v>1</v>
          </cell>
          <cell r="G11">
            <v>3.5357553007267173E-2</v>
          </cell>
        </row>
        <row r="12">
          <cell r="C12">
            <v>1</v>
          </cell>
          <cell r="G12">
            <v>1</v>
          </cell>
        </row>
        <row r="13">
          <cell r="C13">
            <v>1</v>
          </cell>
          <cell r="G13">
            <v>1</v>
          </cell>
        </row>
        <row r="14">
          <cell r="C14">
            <v>1</v>
          </cell>
          <cell r="G14">
            <v>1</v>
          </cell>
        </row>
        <row r="15">
          <cell r="C15">
            <v>1</v>
          </cell>
          <cell r="G15">
            <v>1</v>
          </cell>
        </row>
        <row r="16">
          <cell r="C16">
            <v>1</v>
          </cell>
          <cell r="G16">
            <v>1</v>
          </cell>
        </row>
        <row r="17">
          <cell r="C17">
            <v>1</v>
          </cell>
          <cell r="G17">
            <v>1</v>
          </cell>
        </row>
        <row r="18">
          <cell r="C18">
            <v>1</v>
          </cell>
          <cell r="G18">
            <v>0.69893680651837342</v>
          </cell>
        </row>
        <row r="19">
          <cell r="C19">
            <v>1</v>
          </cell>
          <cell r="G19">
            <v>0.75702313501260732</v>
          </cell>
        </row>
        <row r="20">
          <cell r="C20">
            <v>1</v>
          </cell>
          <cell r="G20">
            <v>1</v>
          </cell>
        </row>
        <row r="21">
          <cell r="C21">
            <v>1</v>
          </cell>
          <cell r="G21">
            <v>1</v>
          </cell>
        </row>
      </sheetData>
      <sheetData sheetId="15">
        <row r="4">
          <cell r="C4">
            <v>1</v>
          </cell>
          <cell r="G4">
            <v>0.95542168674698791</v>
          </cell>
        </row>
        <row r="5">
          <cell r="C5">
            <v>1</v>
          </cell>
          <cell r="G5">
            <v>0</v>
          </cell>
        </row>
        <row r="6">
          <cell r="C6">
            <v>1</v>
          </cell>
          <cell r="G6">
            <v>0</v>
          </cell>
        </row>
        <row r="7">
          <cell r="C7">
            <v>1</v>
          </cell>
          <cell r="G7">
            <v>0.96590909090909094</v>
          </cell>
        </row>
        <row r="8">
          <cell r="C8">
            <v>1</v>
          </cell>
          <cell r="G8">
            <v>0</v>
          </cell>
        </row>
        <row r="9">
          <cell r="C9">
            <v>1</v>
          </cell>
          <cell r="G9">
            <v>0</v>
          </cell>
        </row>
        <row r="10">
          <cell r="C10">
            <v>1</v>
          </cell>
          <cell r="G10">
            <v>0</v>
          </cell>
        </row>
        <row r="11">
          <cell r="C11">
            <v>1</v>
          </cell>
          <cell r="G11">
            <v>0</v>
          </cell>
        </row>
        <row r="12">
          <cell r="C12">
            <v>1</v>
          </cell>
          <cell r="G12">
            <v>0</v>
          </cell>
        </row>
        <row r="13">
          <cell r="C13">
            <v>1</v>
          </cell>
          <cell r="G13">
            <v>0</v>
          </cell>
        </row>
        <row r="14">
          <cell r="C14">
            <v>1</v>
          </cell>
          <cell r="G14">
            <v>0</v>
          </cell>
        </row>
        <row r="15">
          <cell r="C15">
            <v>1</v>
          </cell>
          <cell r="G15">
            <v>0</v>
          </cell>
        </row>
        <row r="16">
          <cell r="C16">
            <v>1</v>
          </cell>
          <cell r="G16">
            <v>0</v>
          </cell>
        </row>
        <row r="17">
          <cell r="C17">
            <v>1</v>
          </cell>
          <cell r="G17">
            <v>0</v>
          </cell>
        </row>
        <row r="18">
          <cell r="C18">
            <v>1</v>
          </cell>
          <cell r="G18">
            <v>0</v>
          </cell>
        </row>
        <row r="19">
          <cell r="C19">
            <v>1</v>
          </cell>
          <cell r="G19">
            <v>0</v>
          </cell>
        </row>
        <row r="20">
          <cell r="C20">
            <v>1</v>
          </cell>
          <cell r="G20">
            <v>0</v>
          </cell>
        </row>
        <row r="21">
          <cell r="C21">
            <v>1</v>
          </cell>
          <cell r="G21">
            <v>0</v>
          </cell>
        </row>
      </sheetData>
      <sheetData sheetId="16">
        <row r="4">
          <cell r="C4">
            <v>1</v>
          </cell>
          <cell r="F4">
            <v>1</v>
          </cell>
        </row>
        <row r="5">
          <cell r="C5">
            <v>1</v>
          </cell>
          <cell r="F5">
            <v>1</v>
          </cell>
        </row>
        <row r="6">
          <cell r="C6">
            <v>1</v>
          </cell>
          <cell r="F6">
            <v>1</v>
          </cell>
        </row>
        <row r="7">
          <cell r="C7">
            <v>1</v>
          </cell>
          <cell r="F7">
            <v>1</v>
          </cell>
        </row>
        <row r="8">
          <cell r="C8">
            <v>1</v>
          </cell>
          <cell r="F8">
            <v>1</v>
          </cell>
        </row>
        <row r="9">
          <cell r="C9">
            <v>1</v>
          </cell>
          <cell r="F9">
            <v>1</v>
          </cell>
        </row>
        <row r="10">
          <cell r="C10">
            <v>1</v>
          </cell>
          <cell r="F10">
            <v>1</v>
          </cell>
        </row>
        <row r="11">
          <cell r="C11">
            <v>1</v>
          </cell>
          <cell r="F11">
            <v>1</v>
          </cell>
        </row>
        <row r="12">
          <cell r="C12">
            <v>1</v>
          </cell>
          <cell r="F12">
            <v>1</v>
          </cell>
        </row>
        <row r="13">
          <cell r="C13">
            <v>1</v>
          </cell>
          <cell r="F13">
            <v>1</v>
          </cell>
        </row>
        <row r="14">
          <cell r="C14">
            <v>1</v>
          </cell>
          <cell r="F14">
            <v>1</v>
          </cell>
        </row>
        <row r="15">
          <cell r="C15">
            <v>1</v>
          </cell>
          <cell r="F15">
            <v>1</v>
          </cell>
        </row>
        <row r="16">
          <cell r="C16">
            <v>1</v>
          </cell>
          <cell r="F16">
            <v>1</v>
          </cell>
        </row>
        <row r="17">
          <cell r="C17">
            <v>1</v>
          </cell>
          <cell r="F17">
            <v>1</v>
          </cell>
        </row>
        <row r="18">
          <cell r="C18">
            <v>1</v>
          </cell>
          <cell r="F18">
            <v>1</v>
          </cell>
        </row>
        <row r="19">
          <cell r="C19">
            <v>1</v>
          </cell>
          <cell r="F19">
            <v>1</v>
          </cell>
        </row>
        <row r="20">
          <cell r="C20">
            <v>1</v>
          </cell>
          <cell r="F20">
            <v>1</v>
          </cell>
        </row>
        <row r="21">
          <cell r="C21">
            <v>1</v>
          </cell>
          <cell r="F21">
            <v>1</v>
          </cell>
        </row>
      </sheetData>
      <sheetData sheetId="17">
        <row r="3">
          <cell r="C3">
            <v>1</v>
          </cell>
          <cell r="G3">
            <v>0.89393409064392615</v>
          </cell>
        </row>
        <row r="4">
          <cell r="C4">
            <v>1</v>
          </cell>
          <cell r="G4">
            <v>0.2760682210817369</v>
          </cell>
        </row>
        <row r="5">
          <cell r="C5">
            <v>1</v>
          </cell>
          <cell r="G5">
            <v>0.68180227193177834</v>
          </cell>
        </row>
        <row r="6">
          <cell r="C6">
            <v>1</v>
          </cell>
          <cell r="G6">
            <v>1</v>
          </cell>
        </row>
        <row r="7">
          <cell r="C7">
            <v>1</v>
          </cell>
          <cell r="G7">
            <v>1</v>
          </cell>
        </row>
        <row r="8">
          <cell r="C8">
            <v>1</v>
          </cell>
          <cell r="G8">
            <v>0.73998699934996748</v>
          </cell>
        </row>
        <row r="9">
          <cell r="C9">
            <v>1</v>
          </cell>
          <cell r="G9">
            <v>0.87272090877271136</v>
          </cell>
        </row>
        <row r="10">
          <cell r="C10">
            <v>1</v>
          </cell>
          <cell r="G10">
            <v>0.21896921292345606</v>
          </cell>
        </row>
        <row r="11">
          <cell r="C11">
            <v>1</v>
          </cell>
          <cell r="G11">
            <v>1.326550345782473E-4</v>
          </cell>
        </row>
        <row r="12">
          <cell r="C12">
            <v>1</v>
          </cell>
          <cell r="G12">
            <v>0.52912443828469446</v>
          </cell>
        </row>
        <row r="13">
          <cell r="C13">
            <v>1</v>
          </cell>
          <cell r="G13">
            <v>0.5641291498537192</v>
          </cell>
        </row>
        <row r="14">
          <cell r="C14">
            <v>1</v>
          </cell>
          <cell r="G14">
            <v>0.24996249812490631</v>
          </cell>
        </row>
        <row r="15">
          <cell r="C15">
            <v>1</v>
          </cell>
          <cell r="G15">
            <v>0.66263373409634341</v>
          </cell>
        </row>
        <row r="16">
          <cell r="C16">
            <v>1</v>
          </cell>
          <cell r="G16">
            <v>0.7630885911107782</v>
          </cell>
        </row>
        <row r="17">
          <cell r="C17">
            <v>1</v>
          </cell>
          <cell r="G17">
            <v>0.55847232849943618</v>
          </cell>
        </row>
        <row r="18">
          <cell r="C18">
            <v>1</v>
          </cell>
          <cell r="G18">
            <v>0.60496712499666982</v>
          </cell>
        </row>
        <row r="19">
          <cell r="C19">
            <v>1</v>
          </cell>
          <cell r="G19">
            <v>0.71103748263311972</v>
          </cell>
        </row>
        <row r="20">
          <cell r="C20">
            <v>1</v>
          </cell>
          <cell r="G20">
            <v>0.69897314427272783</v>
          </cell>
        </row>
      </sheetData>
      <sheetData sheetId="18">
        <row r="3">
          <cell r="C3">
            <v>1</v>
          </cell>
          <cell r="G3">
            <v>1</v>
          </cell>
        </row>
        <row r="4">
          <cell r="C4">
            <v>1</v>
          </cell>
          <cell r="G4">
            <v>0</v>
          </cell>
        </row>
        <row r="5">
          <cell r="C5">
            <v>1</v>
          </cell>
          <cell r="G5">
            <v>1</v>
          </cell>
        </row>
        <row r="6">
          <cell r="C6">
            <v>1</v>
          </cell>
          <cell r="G6">
            <v>1</v>
          </cell>
        </row>
        <row r="7">
          <cell r="C7">
            <v>1</v>
          </cell>
          <cell r="G7">
            <v>1</v>
          </cell>
        </row>
        <row r="8">
          <cell r="C8">
            <v>1</v>
          </cell>
          <cell r="G8">
            <v>0</v>
          </cell>
        </row>
        <row r="9">
          <cell r="C9">
            <v>1</v>
          </cell>
          <cell r="G9">
            <v>0</v>
          </cell>
        </row>
        <row r="10">
          <cell r="C10">
            <v>1</v>
          </cell>
          <cell r="G10">
            <v>0</v>
          </cell>
        </row>
        <row r="11">
          <cell r="C11">
            <v>1</v>
          </cell>
          <cell r="G11">
            <v>0</v>
          </cell>
        </row>
        <row r="12">
          <cell r="C12">
            <v>1</v>
          </cell>
          <cell r="G12">
            <v>0</v>
          </cell>
        </row>
        <row r="13">
          <cell r="C13">
            <v>1</v>
          </cell>
          <cell r="G13">
            <v>1</v>
          </cell>
        </row>
        <row r="14">
          <cell r="C14">
            <v>1</v>
          </cell>
          <cell r="G14">
            <v>0</v>
          </cell>
        </row>
        <row r="15">
          <cell r="C15">
            <v>1</v>
          </cell>
          <cell r="G15">
            <v>0</v>
          </cell>
        </row>
        <row r="16">
          <cell r="C16">
            <v>1</v>
          </cell>
          <cell r="G16">
            <v>0</v>
          </cell>
        </row>
        <row r="17">
          <cell r="C17">
            <v>1</v>
          </cell>
          <cell r="G17">
            <v>0</v>
          </cell>
        </row>
        <row r="18">
          <cell r="C18">
            <v>1</v>
          </cell>
          <cell r="G18">
            <v>0</v>
          </cell>
        </row>
        <row r="19">
          <cell r="C19">
            <v>1</v>
          </cell>
          <cell r="G19">
            <v>0</v>
          </cell>
        </row>
        <row r="20">
          <cell r="C20">
            <v>1</v>
          </cell>
          <cell r="G20">
            <v>0</v>
          </cell>
        </row>
      </sheetData>
      <sheetData sheetId="19">
        <row r="4">
          <cell r="C4">
            <v>1</v>
          </cell>
          <cell r="H4">
            <v>0.50130668306774229</v>
          </cell>
        </row>
        <row r="5">
          <cell r="C5">
            <v>1</v>
          </cell>
          <cell r="H5">
            <v>0.94018304309547074</v>
          </cell>
        </row>
        <row r="6">
          <cell r="C6">
            <v>1</v>
          </cell>
          <cell r="H6">
            <v>0</v>
          </cell>
        </row>
        <row r="7">
          <cell r="C7">
            <v>1</v>
          </cell>
          <cell r="H7">
            <v>0.99863043363748671</v>
          </cell>
        </row>
        <row r="8">
          <cell r="C8">
            <v>1</v>
          </cell>
          <cell r="H8">
            <v>0.8915044491752564</v>
          </cell>
        </row>
        <row r="9">
          <cell r="C9">
            <v>1</v>
          </cell>
          <cell r="H9">
            <v>0.48352432224850961</v>
          </cell>
        </row>
        <row r="10">
          <cell r="C10">
            <v>1</v>
          </cell>
          <cell r="H10">
            <v>0.9902504380796241</v>
          </cell>
        </row>
        <row r="11">
          <cell r="C11">
            <v>1</v>
          </cell>
          <cell r="H11">
            <v>0</v>
          </cell>
        </row>
        <row r="12">
          <cell r="C12">
            <v>1</v>
          </cell>
          <cell r="H12">
            <v>0.94726770249112036</v>
          </cell>
        </row>
        <row r="13">
          <cell r="C13">
            <v>1</v>
          </cell>
          <cell r="H13">
            <v>0.70564941200889342</v>
          </cell>
        </row>
        <row r="14">
          <cell r="C14">
            <v>1</v>
          </cell>
          <cell r="H14">
            <v>0.84282084992303719</v>
          </cell>
        </row>
        <row r="15">
          <cell r="C15">
            <v>1</v>
          </cell>
          <cell r="H15">
            <v>0</v>
          </cell>
        </row>
        <row r="16">
          <cell r="C16">
            <v>1</v>
          </cell>
          <cell r="H16">
            <v>0.52218050737860144</v>
          </cell>
        </row>
        <row r="17">
          <cell r="C17">
            <v>1</v>
          </cell>
          <cell r="H17">
            <v>0.99565451961941476</v>
          </cell>
        </row>
        <row r="18">
          <cell r="C18">
            <v>1</v>
          </cell>
          <cell r="H18">
            <v>0.66404620575057027</v>
          </cell>
        </row>
        <row r="19">
          <cell r="C19">
            <v>1</v>
          </cell>
          <cell r="H19">
            <v>0.95229422102769812</v>
          </cell>
        </row>
        <row r="20">
          <cell r="C20">
            <v>1</v>
          </cell>
          <cell r="H20">
            <v>0.9653867660188391</v>
          </cell>
        </row>
        <row r="21">
          <cell r="C21">
            <v>1</v>
          </cell>
          <cell r="H21">
            <v>0.92770489140155932</v>
          </cell>
        </row>
      </sheetData>
      <sheetData sheetId="20">
        <row r="3">
          <cell r="C3">
            <v>1</v>
          </cell>
          <cell r="G3">
            <v>1</v>
          </cell>
        </row>
        <row r="4">
          <cell r="C4">
            <v>1</v>
          </cell>
          <cell r="G4">
            <v>0</v>
          </cell>
        </row>
        <row r="5">
          <cell r="C5">
            <v>1</v>
          </cell>
          <cell r="G5">
            <v>0</v>
          </cell>
        </row>
        <row r="6">
          <cell r="C6">
            <v>1</v>
          </cell>
          <cell r="G6">
            <v>1</v>
          </cell>
        </row>
        <row r="7">
          <cell r="C7">
            <v>1</v>
          </cell>
          <cell r="G7">
            <v>1</v>
          </cell>
        </row>
        <row r="8">
          <cell r="C8">
            <v>1</v>
          </cell>
          <cell r="G8">
            <v>0</v>
          </cell>
        </row>
        <row r="9">
          <cell r="C9">
            <v>1</v>
          </cell>
          <cell r="G9">
            <v>0</v>
          </cell>
        </row>
        <row r="10">
          <cell r="C10">
            <v>1</v>
          </cell>
          <cell r="G10">
            <v>0</v>
          </cell>
        </row>
        <row r="11">
          <cell r="C11">
            <v>1</v>
          </cell>
          <cell r="G11">
            <v>1</v>
          </cell>
        </row>
        <row r="12">
          <cell r="C12">
            <v>1</v>
          </cell>
          <cell r="G12">
            <v>1</v>
          </cell>
        </row>
        <row r="13">
          <cell r="C13">
            <v>1</v>
          </cell>
          <cell r="G13">
            <v>1</v>
          </cell>
        </row>
        <row r="14">
          <cell r="C14">
            <v>1</v>
          </cell>
          <cell r="G14">
            <v>0.5</v>
          </cell>
        </row>
        <row r="15">
          <cell r="C15">
            <v>1</v>
          </cell>
          <cell r="G15">
            <v>0.5</v>
          </cell>
        </row>
        <row r="16">
          <cell r="C16">
            <v>1</v>
          </cell>
          <cell r="G16">
            <v>0</v>
          </cell>
        </row>
        <row r="17">
          <cell r="C17">
            <v>1</v>
          </cell>
          <cell r="G17">
            <v>0</v>
          </cell>
        </row>
        <row r="18">
          <cell r="C18">
            <v>1</v>
          </cell>
          <cell r="G18">
            <v>0</v>
          </cell>
        </row>
        <row r="19">
          <cell r="C19">
            <v>1</v>
          </cell>
          <cell r="G19">
            <v>0.5</v>
          </cell>
        </row>
        <row r="20">
          <cell r="C20">
            <v>1</v>
          </cell>
          <cell r="G20">
            <v>0</v>
          </cell>
        </row>
      </sheetData>
      <sheetData sheetId="21">
        <row r="3">
          <cell r="C3">
            <v>0</v>
          </cell>
          <cell r="G3">
            <v>0</v>
          </cell>
        </row>
        <row r="4">
          <cell r="C4">
            <v>1</v>
          </cell>
          <cell r="G4">
            <v>0.5</v>
          </cell>
        </row>
        <row r="5">
          <cell r="C5">
            <v>0</v>
          </cell>
          <cell r="G5">
            <v>0</v>
          </cell>
        </row>
        <row r="6">
          <cell r="C6">
            <v>0</v>
          </cell>
          <cell r="G6">
            <v>0</v>
          </cell>
        </row>
        <row r="7">
          <cell r="C7">
            <v>0</v>
          </cell>
          <cell r="G7">
            <v>0</v>
          </cell>
        </row>
        <row r="8">
          <cell r="C8">
            <v>0</v>
          </cell>
          <cell r="G8">
            <v>0</v>
          </cell>
        </row>
        <row r="9">
          <cell r="C9">
            <v>0</v>
          </cell>
          <cell r="G9">
            <v>0</v>
          </cell>
        </row>
        <row r="10">
          <cell r="C10">
            <v>1</v>
          </cell>
          <cell r="G10">
            <v>0</v>
          </cell>
        </row>
        <row r="11">
          <cell r="C11">
            <v>1</v>
          </cell>
          <cell r="G11">
            <v>0.5</v>
          </cell>
        </row>
        <row r="12">
          <cell r="C12">
            <v>1</v>
          </cell>
          <cell r="G12">
            <v>1</v>
          </cell>
        </row>
        <row r="13">
          <cell r="C13">
            <v>1</v>
          </cell>
          <cell r="G13">
            <v>0.5</v>
          </cell>
        </row>
        <row r="14">
          <cell r="C14">
            <v>0</v>
          </cell>
          <cell r="G14">
            <v>0</v>
          </cell>
        </row>
        <row r="15">
          <cell r="C15">
            <v>0</v>
          </cell>
          <cell r="G15">
            <v>0</v>
          </cell>
        </row>
        <row r="16">
          <cell r="C16">
            <v>0</v>
          </cell>
          <cell r="G16">
            <v>0</v>
          </cell>
        </row>
        <row r="17">
          <cell r="C17">
            <v>0</v>
          </cell>
          <cell r="G17">
            <v>0</v>
          </cell>
        </row>
        <row r="18">
          <cell r="C18">
            <v>0</v>
          </cell>
          <cell r="G18">
            <v>0</v>
          </cell>
        </row>
        <row r="19">
          <cell r="C19">
            <v>0</v>
          </cell>
          <cell r="G19">
            <v>0</v>
          </cell>
        </row>
        <row r="20">
          <cell r="C20">
            <v>0</v>
          </cell>
          <cell r="G20">
            <v>0</v>
          </cell>
        </row>
      </sheetData>
      <sheetData sheetId="22">
        <row r="3">
          <cell r="C3">
            <v>1</v>
          </cell>
          <cell r="G3">
            <v>1</v>
          </cell>
        </row>
        <row r="4">
          <cell r="C4">
            <v>1</v>
          </cell>
          <cell r="G4">
            <v>0</v>
          </cell>
        </row>
        <row r="5">
          <cell r="C5">
            <v>1</v>
          </cell>
          <cell r="G5">
            <v>1</v>
          </cell>
        </row>
        <row r="6">
          <cell r="C6">
            <v>1</v>
          </cell>
          <cell r="G6">
            <v>1</v>
          </cell>
        </row>
        <row r="7">
          <cell r="C7">
            <v>1</v>
          </cell>
          <cell r="G7">
            <v>1</v>
          </cell>
        </row>
        <row r="8">
          <cell r="C8">
            <v>1</v>
          </cell>
          <cell r="G8">
            <v>0</v>
          </cell>
        </row>
        <row r="9">
          <cell r="C9">
            <v>1</v>
          </cell>
          <cell r="G9">
            <v>0</v>
          </cell>
        </row>
        <row r="10">
          <cell r="C10">
            <v>1</v>
          </cell>
          <cell r="G10">
            <v>0</v>
          </cell>
        </row>
        <row r="11">
          <cell r="C11">
            <v>1</v>
          </cell>
          <cell r="G11">
            <v>0</v>
          </cell>
        </row>
        <row r="12">
          <cell r="C12">
            <v>1</v>
          </cell>
          <cell r="G12">
            <v>1</v>
          </cell>
        </row>
        <row r="13">
          <cell r="C13">
            <v>1</v>
          </cell>
          <cell r="G13">
            <v>0</v>
          </cell>
        </row>
        <row r="14">
          <cell r="C14">
            <v>1</v>
          </cell>
          <cell r="G14">
            <v>0.5</v>
          </cell>
        </row>
        <row r="15">
          <cell r="C15">
            <v>1</v>
          </cell>
          <cell r="G15">
            <v>1</v>
          </cell>
        </row>
        <row r="16">
          <cell r="C16">
            <v>1</v>
          </cell>
          <cell r="G16">
            <v>1</v>
          </cell>
        </row>
        <row r="17">
          <cell r="C17">
            <v>1</v>
          </cell>
          <cell r="G17">
            <v>0.5</v>
          </cell>
        </row>
        <row r="18">
          <cell r="C18">
            <v>1</v>
          </cell>
          <cell r="G18">
            <v>0</v>
          </cell>
        </row>
        <row r="19">
          <cell r="C19">
            <v>1</v>
          </cell>
          <cell r="G19">
            <v>1</v>
          </cell>
        </row>
        <row r="20">
          <cell r="C20">
            <v>1</v>
          </cell>
          <cell r="G20">
            <v>0</v>
          </cell>
        </row>
      </sheetData>
      <sheetData sheetId="23">
        <row r="3">
          <cell r="C3">
            <v>1</v>
          </cell>
          <cell r="G3">
            <v>1</v>
          </cell>
        </row>
        <row r="4">
          <cell r="C4">
            <v>1</v>
          </cell>
          <cell r="G4">
            <v>0</v>
          </cell>
        </row>
        <row r="5">
          <cell r="C5">
            <v>1</v>
          </cell>
          <cell r="G5">
            <v>0</v>
          </cell>
        </row>
        <row r="6">
          <cell r="C6">
            <v>1</v>
          </cell>
          <cell r="G6">
            <v>1</v>
          </cell>
        </row>
        <row r="7">
          <cell r="C7">
            <v>1</v>
          </cell>
          <cell r="G7">
            <v>1</v>
          </cell>
        </row>
        <row r="8">
          <cell r="C8">
            <v>1</v>
          </cell>
          <cell r="G8">
            <v>0</v>
          </cell>
        </row>
        <row r="9">
          <cell r="C9">
            <v>1</v>
          </cell>
          <cell r="G9">
            <v>1</v>
          </cell>
        </row>
        <row r="10">
          <cell r="C10">
            <v>1</v>
          </cell>
          <cell r="G10">
            <v>0</v>
          </cell>
        </row>
        <row r="11">
          <cell r="C11">
            <v>1</v>
          </cell>
          <cell r="G11">
            <v>1</v>
          </cell>
        </row>
        <row r="12">
          <cell r="C12">
            <v>1</v>
          </cell>
          <cell r="G12">
            <v>1</v>
          </cell>
        </row>
        <row r="13">
          <cell r="C13">
            <v>1</v>
          </cell>
          <cell r="G13">
            <v>1</v>
          </cell>
        </row>
        <row r="14">
          <cell r="C14">
            <v>1</v>
          </cell>
          <cell r="G14">
            <v>0</v>
          </cell>
        </row>
        <row r="15">
          <cell r="C15">
            <v>1</v>
          </cell>
          <cell r="G15">
            <v>1</v>
          </cell>
        </row>
        <row r="16">
          <cell r="C16">
            <v>1</v>
          </cell>
          <cell r="G16">
            <v>0</v>
          </cell>
        </row>
        <row r="17">
          <cell r="C17">
            <v>1</v>
          </cell>
          <cell r="G17">
            <v>1</v>
          </cell>
        </row>
        <row r="18">
          <cell r="C18">
            <v>1</v>
          </cell>
          <cell r="G18">
            <v>0</v>
          </cell>
        </row>
        <row r="19">
          <cell r="C19">
            <v>1</v>
          </cell>
          <cell r="G19">
            <v>1</v>
          </cell>
        </row>
        <row r="20">
          <cell r="C20">
            <v>1</v>
          </cell>
          <cell r="G20">
            <v>0</v>
          </cell>
        </row>
      </sheetData>
      <sheetData sheetId="24">
        <row r="3">
          <cell r="C3">
            <v>0</v>
          </cell>
          <cell r="G3">
            <v>0</v>
          </cell>
        </row>
        <row r="4">
          <cell r="C4">
            <v>1</v>
          </cell>
          <cell r="G4">
            <v>1</v>
          </cell>
        </row>
        <row r="5">
          <cell r="C5">
            <v>0</v>
          </cell>
          <cell r="G5">
            <v>0</v>
          </cell>
        </row>
        <row r="6">
          <cell r="C6">
            <v>0</v>
          </cell>
          <cell r="G6">
            <v>0</v>
          </cell>
        </row>
        <row r="7">
          <cell r="C7">
            <v>0</v>
          </cell>
          <cell r="G7">
            <v>0</v>
          </cell>
        </row>
        <row r="8">
          <cell r="C8">
            <v>0</v>
          </cell>
          <cell r="G8">
            <v>0</v>
          </cell>
        </row>
        <row r="9">
          <cell r="C9">
            <v>0</v>
          </cell>
          <cell r="G9">
            <v>0</v>
          </cell>
        </row>
        <row r="10">
          <cell r="C10">
            <v>0</v>
          </cell>
          <cell r="G10">
            <v>0</v>
          </cell>
        </row>
        <row r="11">
          <cell r="C11">
            <v>1</v>
          </cell>
          <cell r="G11">
            <v>1</v>
          </cell>
        </row>
        <row r="12">
          <cell r="C12">
            <v>1</v>
          </cell>
          <cell r="G12">
            <v>1</v>
          </cell>
        </row>
        <row r="13">
          <cell r="C13">
            <v>1</v>
          </cell>
          <cell r="G13">
            <v>1</v>
          </cell>
        </row>
        <row r="14">
          <cell r="C14">
            <v>1</v>
          </cell>
          <cell r="G14">
            <v>0</v>
          </cell>
        </row>
        <row r="15">
          <cell r="C15">
            <v>0</v>
          </cell>
          <cell r="G15">
            <v>0</v>
          </cell>
        </row>
        <row r="16">
          <cell r="C16">
            <v>0</v>
          </cell>
          <cell r="G16">
            <v>0</v>
          </cell>
        </row>
        <row r="17">
          <cell r="C17">
            <v>0</v>
          </cell>
          <cell r="G17">
            <v>0</v>
          </cell>
        </row>
        <row r="18">
          <cell r="C18">
            <v>0</v>
          </cell>
          <cell r="G18">
            <v>0</v>
          </cell>
        </row>
        <row r="19">
          <cell r="C19">
            <v>0</v>
          </cell>
          <cell r="G19">
            <v>0</v>
          </cell>
        </row>
        <row r="20">
          <cell r="C20">
            <v>0</v>
          </cell>
          <cell r="G20">
            <v>0</v>
          </cell>
        </row>
      </sheetData>
      <sheetData sheetId="25">
        <row r="3">
          <cell r="C3">
            <v>1</v>
          </cell>
          <cell r="G3">
            <v>1</v>
          </cell>
        </row>
        <row r="4">
          <cell r="C4">
            <v>1</v>
          </cell>
          <cell r="G4">
            <v>1</v>
          </cell>
        </row>
        <row r="5">
          <cell r="C5">
            <v>1</v>
          </cell>
          <cell r="G5">
            <v>1</v>
          </cell>
        </row>
        <row r="6">
          <cell r="C6">
            <v>1</v>
          </cell>
          <cell r="G6">
            <v>1</v>
          </cell>
        </row>
        <row r="7">
          <cell r="C7">
            <v>1</v>
          </cell>
          <cell r="G7">
            <v>1</v>
          </cell>
        </row>
        <row r="8">
          <cell r="C8">
            <v>1</v>
          </cell>
          <cell r="G8">
            <v>1</v>
          </cell>
        </row>
        <row r="9">
          <cell r="C9">
            <v>1</v>
          </cell>
          <cell r="G9">
            <v>1</v>
          </cell>
        </row>
        <row r="10">
          <cell r="C10">
            <v>1</v>
          </cell>
          <cell r="G10">
            <v>1</v>
          </cell>
        </row>
        <row r="11">
          <cell r="C11">
            <v>1</v>
          </cell>
          <cell r="G11">
            <v>1</v>
          </cell>
        </row>
        <row r="12">
          <cell r="C12">
            <v>1</v>
          </cell>
          <cell r="G12">
            <v>1</v>
          </cell>
        </row>
        <row r="13">
          <cell r="C13">
            <v>1</v>
          </cell>
          <cell r="G13">
            <v>1</v>
          </cell>
        </row>
        <row r="14">
          <cell r="C14">
            <v>1</v>
          </cell>
          <cell r="G14">
            <v>1</v>
          </cell>
        </row>
        <row r="15">
          <cell r="C15">
            <v>1</v>
          </cell>
          <cell r="G15">
            <v>1</v>
          </cell>
        </row>
        <row r="16">
          <cell r="C16">
            <v>1</v>
          </cell>
          <cell r="G16">
            <v>1</v>
          </cell>
        </row>
        <row r="17">
          <cell r="C17">
            <v>1</v>
          </cell>
          <cell r="G17">
            <v>1</v>
          </cell>
        </row>
        <row r="18">
          <cell r="C18">
            <v>1</v>
          </cell>
          <cell r="G18">
            <v>1</v>
          </cell>
        </row>
        <row r="19">
          <cell r="C19">
            <v>1</v>
          </cell>
          <cell r="G19">
            <v>1</v>
          </cell>
        </row>
        <row r="20">
          <cell r="C20">
            <v>1</v>
          </cell>
          <cell r="G20">
            <v>1</v>
          </cell>
        </row>
      </sheetData>
      <sheetData sheetId="26">
        <row r="3">
          <cell r="C3">
            <v>1</v>
          </cell>
          <cell r="G3">
            <v>1</v>
          </cell>
        </row>
        <row r="4">
          <cell r="C4">
            <v>1</v>
          </cell>
          <cell r="G4">
            <v>0.48629843442549608</v>
          </cell>
        </row>
        <row r="5">
          <cell r="C5">
            <v>1</v>
          </cell>
          <cell r="G5">
            <v>0.64285510202915452</v>
          </cell>
        </row>
        <row r="6">
          <cell r="C6">
            <v>1</v>
          </cell>
          <cell r="G6">
            <v>0.64285510202915452</v>
          </cell>
        </row>
        <row r="7">
          <cell r="C7">
            <v>1</v>
          </cell>
          <cell r="G7">
            <v>0.78571306121749263</v>
          </cell>
        </row>
        <row r="8">
          <cell r="C8">
            <v>1</v>
          </cell>
          <cell r="G8">
            <v>-5.7143183677232246E-6</v>
          </cell>
        </row>
        <row r="9">
          <cell r="C9">
            <v>1</v>
          </cell>
          <cell r="G9">
            <v>-5.7143183677232246E-6</v>
          </cell>
        </row>
        <row r="10">
          <cell r="C10">
            <v>1</v>
          </cell>
          <cell r="G10">
            <v>0.46281493428494741</v>
          </cell>
        </row>
        <row r="11">
          <cell r="C11">
            <v>1</v>
          </cell>
          <cell r="G11">
            <v>0.4158479340038499</v>
          </cell>
        </row>
        <row r="12">
          <cell r="C12">
            <v>1</v>
          </cell>
          <cell r="G12">
            <v>0.5332654347065936</v>
          </cell>
        </row>
        <row r="13">
          <cell r="C13">
            <v>1</v>
          </cell>
          <cell r="G13">
            <v>0.34539743358220359</v>
          </cell>
        </row>
        <row r="14">
          <cell r="C14">
            <v>1</v>
          </cell>
          <cell r="G14">
            <v>0.28571020405830894</v>
          </cell>
        </row>
        <row r="15">
          <cell r="C15">
            <v>1</v>
          </cell>
          <cell r="G15">
            <v>0.28571020405830894</v>
          </cell>
        </row>
        <row r="16">
          <cell r="C16">
            <v>1</v>
          </cell>
          <cell r="G16">
            <v>0.14285224486997067</v>
          </cell>
        </row>
        <row r="17">
          <cell r="C17">
            <v>1</v>
          </cell>
          <cell r="G17">
            <v>0.35713918365247799</v>
          </cell>
        </row>
        <row r="18">
          <cell r="C18">
            <v>1</v>
          </cell>
          <cell r="G18">
            <v>0.28571020405830894</v>
          </cell>
        </row>
        <row r="19">
          <cell r="C19">
            <v>1</v>
          </cell>
          <cell r="G19">
            <v>0.21428122446413975</v>
          </cell>
        </row>
        <row r="20">
          <cell r="C20">
            <v>1</v>
          </cell>
          <cell r="G20">
            <v>0.28571020405830894</v>
          </cell>
        </row>
      </sheetData>
      <sheetData sheetId="27">
        <row r="3">
          <cell r="C3">
            <v>1</v>
          </cell>
          <cell r="F3">
            <v>1</v>
          </cell>
        </row>
        <row r="4">
          <cell r="C4">
            <v>1</v>
          </cell>
          <cell r="F4">
            <v>1</v>
          </cell>
        </row>
        <row r="5">
          <cell r="C5">
            <v>1</v>
          </cell>
          <cell r="F5">
            <v>1</v>
          </cell>
        </row>
        <row r="6">
          <cell r="C6">
            <v>1</v>
          </cell>
          <cell r="F6">
            <v>1</v>
          </cell>
        </row>
        <row r="7">
          <cell r="C7">
            <v>1</v>
          </cell>
          <cell r="F7">
            <v>1</v>
          </cell>
        </row>
        <row r="8">
          <cell r="C8">
            <v>1</v>
          </cell>
          <cell r="F8">
            <v>1</v>
          </cell>
        </row>
        <row r="9">
          <cell r="C9">
            <v>1</v>
          </cell>
          <cell r="F9">
            <v>0</v>
          </cell>
        </row>
        <row r="10">
          <cell r="C10">
            <v>1</v>
          </cell>
          <cell r="F10">
            <v>0</v>
          </cell>
        </row>
        <row r="11">
          <cell r="C11">
            <v>1</v>
          </cell>
          <cell r="F11">
            <v>0</v>
          </cell>
        </row>
        <row r="12">
          <cell r="C12">
            <v>1</v>
          </cell>
          <cell r="F12">
            <v>1</v>
          </cell>
        </row>
        <row r="13">
          <cell r="C13">
            <v>1</v>
          </cell>
          <cell r="F13">
            <v>1</v>
          </cell>
        </row>
        <row r="14">
          <cell r="C14">
            <v>1</v>
          </cell>
          <cell r="F14">
            <v>0</v>
          </cell>
        </row>
        <row r="15">
          <cell r="C15">
            <v>1</v>
          </cell>
          <cell r="F15">
            <v>0</v>
          </cell>
        </row>
        <row r="16">
          <cell r="C16">
            <v>1</v>
          </cell>
          <cell r="F16">
            <v>0</v>
          </cell>
        </row>
        <row r="17">
          <cell r="C17">
            <v>1</v>
          </cell>
          <cell r="F17">
            <v>0</v>
          </cell>
        </row>
        <row r="18">
          <cell r="C18">
            <v>1</v>
          </cell>
          <cell r="F18">
            <v>1</v>
          </cell>
        </row>
        <row r="19">
          <cell r="C19">
            <v>1</v>
          </cell>
          <cell r="F19">
            <v>1</v>
          </cell>
        </row>
        <row r="20">
          <cell r="C20">
            <v>1</v>
          </cell>
          <cell r="F20">
            <v>1</v>
          </cell>
        </row>
      </sheetData>
      <sheetData sheetId="28">
        <row r="3">
          <cell r="C3">
            <v>1</v>
          </cell>
          <cell r="G3">
            <v>0</v>
          </cell>
        </row>
        <row r="4">
          <cell r="C4">
            <v>1</v>
          </cell>
          <cell r="G4">
            <v>0</v>
          </cell>
        </row>
        <row r="5">
          <cell r="C5">
            <v>1</v>
          </cell>
          <cell r="G5">
            <v>1</v>
          </cell>
        </row>
        <row r="6">
          <cell r="C6">
            <v>1</v>
          </cell>
          <cell r="G6">
            <v>0</v>
          </cell>
        </row>
        <row r="7">
          <cell r="C7">
            <v>1</v>
          </cell>
          <cell r="G7">
            <v>0</v>
          </cell>
        </row>
        <row r="8">
          <cell r="C8">
            <v>1</v>
          </cell>
          <cell r="G8">
            <v>0</v>
          </cell>
        </row>
        <row r="9">
          <cell r="C9">
            <v>1</v>
          </cell>
          <cell r="G9">
            <v>0</v>
          </cell>
        </row>
        <row r="10">
          <cell r="C10">
            <v>1</v>
          </cell>
          <cell r="G10">
            <v>0</v>
          </cell>
        </row>
        <row r="11">
          <cell r="C11">
            <v>1</v>
          </cell>
          <cell r="G11">
            <v>0</v>
          </cell>
        </row>
        <row r="12">
          <cell r="C12">
            <v>1</v>
          </cell>
          <cell r="G12">
            <v>0</v>
          </cell>
        </row>
        <row r="13">
          <cell r="C13">
            <v>1</v>
          </cell>
          <cell r="G13">
            <v>0</v>
          </cell>
        </row>
        <row r="14">
          <cell r="C14">
            <v>1</v>
          </cell>
          <cell r="G14">
            <v>0</v>
          </cell>
        </row>
        <row r="15">
          <cell r="C15">
            <v>1</v>
          </cell>
          <cell r="G15">
            <v>0</v>
          </cell>
        </row>
        <row r="16">
          <cell r="C16">
            <v>1</v>
          </cell>
          <cell r="G16">
            <v>0</v>
          </cell>
        </row>
        <row r="17">
          <cell r="C17">
            <v>1</v>
          </cell>
          <cell r="G17">
            <v>0</v>
          </cell>
        </row>
        <row r="18">
          <cell r="C18">
            <v>1</v>
          </cell>
          <cell r="G18">
            <v>0</v>
          </cell>
        </row>
        <row r="19">
          <cell r="C19">
            <v>1</v>
          </cell>
          <cell r="G19">
            <v>0</v>
          </cell>
        </row>
        <row r="20">
          <cell r="C20">
            <v>1</v>
          </cell>
          <cell r="G20">
            <v>0</v>
          </cell>
        </row>
      </sheetData>
      <sheetData sheetId="29">
        <row r="3">
          <cell r="C3">
            <v>0</v>
          </cell>
          <cell r="G3">
            <v>0</v>
          </cell>
        </row>
        <row r="4">
          <cell r="C4">
            <v>1</v>
          </cell>
          <cell r="G4">
            <v>0</v>
          </cell>
        </row>
        <row r="5">
          <cell r="C5">
            <v>0</v>
          </cell>
          <cell r="G5">
            <v>0</v>
          </cell>
        </row>
        <row r="6">
          <cell r="C6">
            <v>0</v>
          </cell>
          <cell r="G6">
            <v>0</v>
          </cell>
        </row>
        <row r="7">
          <cell r="C7">
            <v>0</v>
          </cell>
          <cell r="G7">
            <v>0</v>
          </cell>
        </row>
        <row r="8">
          <cell r="C8">
            <v>1</v>
          </cell>
          <cell r="G8">
            <v>0</v>
          </cell>
        </row>
        <row r="9">
          <cell r="C9">
            <v>1</v>
          </cell>
          <cell r="G9">
            <v>0</v>
          </cell>
        </row>
        <row r="10">
          <cell r="C10">
            <v>1</v>
          </cell>
          <cell r="G10">
            <v>0</v>
          </cell>
        </row>
        <row r="11">
          <cell r="C11">
            <v>1</v>
          </cell>
          <cell r="G11">
            <v>0</v>
          </cell>
        </row>
        <row r="12">
          <cell r="C12">
            <v>1</v>
          </cell>
          <cell r="G12">
            <v>0</v>
          </cell>
        </row>
        <row r="13">
          <cell r="C13">
            <v>1</v>
          </cell>
          <cell r="G13">
            <v>0</v>
          </cell>
        </row>
        <row r="14">
          <cell r="C14">
            <v>0</v>
          </cell>
          <cell r="G14">
            <v>0</v>
          </cell>
        </row>
        <row r="15">
          <cell r="C15">
            <v>1</v>
          </cell>
          <cell r="G15">
            <v>1</v>
          </cell>
        </row>
        <row r="16">
          <cell r="C16">
            <v>1</v>
          </cell>
          <cell r="G16">
            <v>0</v>
          </cell>
        </row>
        <row r="17">
          <cell r="C17">
            <v>1</v>
          </cell>
          <cell r="G17">
            <v>1</v>
          </cell>
        </row>
        <row r="18">
          <cell r="C18">
            <v>1</v>
          </cell>
          <cell r="G18">
            <v>1</v>
          </cell>
        </row>
        <row r="19">
          <cell r="C19">
            <v>1</v>
          </cell>
          <cell r="G19">
            <v>1</v>
          </cell>
        </row>
        <row r="20">
          <cell r="C20">
            <v>1</v>
          </cell>
          <cell r="G20">
            <v>1</v>
          </cell>
        </row>
      </sheetData>
      <sheetData sheetId="30">
        <row r="3">
          <cell r="C3">
            <v>0</v>
          </cell>
          <cell r="G3">
            <v>0</v>
          </cell>
        </row>
        <row r="4">
          <cell r="C4">
            <v>1</v>
          </cell>
          <cell r="G4">
            <v>0</v>
          </cell>
        </row>
        <row r="5">
          <cell r="C5">
            <v>0</v>
          </cell>
          <cell r="G5">
            <v>0</v>
          </cell>
        </row>
        <row r="6">
          <cell r="C6">
            <v>0</v>
          </cell>
          <cell r="G6">
            <v>0</v>
          </cell>
        </row>
        <row r="7">
          <cell r="C7">
            <v>0</v>
          </cell>
          <cell r="G7">
            <v>0</v>
          </cell>
        </row>
        <row r="8">
          <cell r="C8">
            <v>1</v>
          </cell>
          <cell r="G8">
            <v>0</v>
          </cell>
        </row>
        <row r="9">
          <cell r="C9">
            <v>1</v>
          </cell>
          <cell r="G9">
            <v>1</v>
          </cell>
        </row>
        <row r="10">
          <cell r="C10">
            <v>0</v>
          </cell>
          <cell r="G10">
            <v>0</v>
          </cell>
        </row>
        <row r="11">
          <cell r="C11">
            <v>1</v>
          </cell>
          <cell r="G11">
            <v>0</v>
          </cell>
        </row>
        <row r="12">
          <cell r="C12">
            <v>1</v>
          </cell>
          <cell r="G12">
            <v>0</v>
          </cell>
        </row>
        <row r="13">
          <cell r="C13">
            <v>1</v>
          </cell>
          <cell r="G13">
            <v>0</v>
          </cell>
        </row>
        <row r="14">
          <cell r="C14">
            <v>1</v>
          </cell>
          <cell r="G14">
            <v>1</v>
          </cell>
        </row>
        <row r="15">
          <cell r="C15">
            <v>0</v>
          </cell>
          <cell r="G15">
            <v>0</v>
          </cell>
        </row>
        <row r="16">
          <cell r="C16">
            <v>1</v>
          </cell>
          <cell r="G16">
            <v>1</v>
          </cell>
        </row>
        <row r="17">
          <cell r="C17">
            <v>1</v>
          </cell>
          <cell r="G17">
            <v>1</v>
          </cell>
        </row>
        <row r="18">
          <cell r="C18">
            <v>1</v>
          </cell>
          <cell r="G18">
            <v>1</v>
          </cell>
        </row>
        <row r="19">
          <cell r="C19">
            <v>1</v>
          </cell>
          <cell r="G19">
            <v>1</v>
          </cell>
        </row>
        <row r="20">
          <cell r="C20">
            <v>1</v>
          </cell>
          <cell r="G20">
            <v>1</v>
          </cell>
        </row>
      </sheetData>
      <sheetData sheetId="31">
        <row r="4">
          <cell r="C4">
            <v>1</v>
          </cell>
          <cell r="L4">
            <v>1</v>
          </cell>
        </row>
        <row r="5">
          <cell r="C5">
            <v>1</v>
          </cell>
          <cell r="L5">
            <v>0</v>
          </cell>
        </row>
        <row r="6">
          <cell r="C6">
            <v>1</v>
          </cell>
          <cell r="L6">
            <v>0</v>
          </cell>
        </row>
        <row r="7">
          <cell r="C7">
            <v>1</v>
          </cell>
          <cell r="L7">
            <v>1</v>
          </cell>
        </row>
        <row r="8">
          <cell r="C8">
            <v>1</v>
          </cell>
          <cell r="L8">
            <v>0</v>
          </cell>
        </row>
        <row r="9">
          <cell r="C9">
            <v>1</v>
          </cell>
          <cell r="L9">
            <v>1</v>
          </cell>
        </row>
        <row r="10">
          <cell r="C10">
            <v>1</v>
          </cell>
          <cell r="L10">
            <v>0</v>
          </cell>
        </row>
        <row r="11">
          <cell r="C11">
            <v>1</v>
          </cell>
          <cell r="L11">
            <v>0</v>
          </cell>
        </row>
        <row r="12">
          <cell r="C12">
            <v>1</v>
          </cell>
          <cell r="L12">
            <v>0.46176530719228426</v>
          </cell>
        </row>
        <row r="13">
          <cell r="C13">
            <v>1</v>
          </cell>
          <cell r="L13">
            <v>0.87380504109041734</v>
          </cell>
        </row>
        <row r="14">
          <cell r="C14">
            <v>1</v>
          </cell>
          <cell r="L14">
            <v>0</v>
          </cell>
        </row>
        <row r="15">
          <cell r="C15">
            <v>1</v>
          </cell>
          <cell r="L15">
            <v>0.39504538936563693</v>
          </cell>
        </row>
        <row r="16">
          <cell r="C16">
            <v>1</v>
          </cell>
          <cell r="L16">
            <v>0</v>
          </cell>
        </row>
        <row r="17">
          <cell r="C17">
            <v>1</v>
          </cell>
          <cell r="L17">
            <v>1</v>
          </cell>
        </row>
        <row r="18">
          <cell r="C18">
            <v>1</v>
          </cell>
          <cell r="L18">
            <v>1</v>
          </cell>
        </row>
        <row r="19">
          <cell r="C19">
            <v>1</v>
          </cell>
          <cell r="L19">
            <v>0</v>
          </cell>
        </row>
        <row r="20">
          <cell r="C20">
            <v>1</v>
          </cell>
          <cell r="L20">
            <v>0</v>
          </cell>
        </row>
        <row r="21">
          <cell r="C21">
            <v>1</v>
          </cell>
          <cell r="L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zoomScale="70" zoomScaleNormal="70" workbookViewId="0">
      <selection activeCell="E14" sqref="E14"/>
    </sheetView>
  </sheetViews>
  <sheetFormatPr defaultRowHeight="15" x14ac:dyDescent="0.25"/>
  <cols>
    <col min="2" max="2" width="42.140625" customWidth="1"/>
    <col min="3" max="4" width="15.28515625" customWidth="1"/>
    <col min="5" max="5" width="18.140625" customWidth="1"/>
    <col min="6" max="6" width="10.5703125" style="43" customWidth="1"/>
    <col min="7" max="7" width="10.85546875" style="43" customWidth="1"/>
    <col min="8" max="8" width="11.85546875" customWidth="1"/>
    <col min="9" max="9" width="11.5703125" customWidth="1"/>
    <col min="10" max="10" width="9.140625" style="43" customWidth="1"/>
    <col min="11" max="11" width="11.42578125" style="43" customWidth="1"/>
    <col min="12" max="12" width="11.85546875" customWidth="1"/>
    <col min="13" max="13" width="9.140625" customWidth="1"/>
    <col min="14" max="14" width="9.140625" style="43" customWidth="1"/>
    <col min="15" max="15" width="10.7109375" style="43" customWidth="1"/>
    <col min="16" max="16" width="10.85546875" customWidth="1"/>
    <col min="17" max="17" width="11.85546875" customWidth="1"/>
    <col min="18" max="18" width="9.140625" style="43"/>
    <col min="19" max="19" width="11.42578125" style="43" customWidth="1"/>
    <col min="20" max="20" width="11.42578125" customWidth="1"/>
    <col min="22" max="22" width="9.140625" style="43"/>
    <col min="23" max="23" width="11.28515625" style="43" customWidth="1"/>
    <col min="24" max="24" width="11.140625" customWidth="1"/>
    <col min="25" max="25" width="11.42578125" customWidth="1"/>
  </cols>
  <sheetData>
    <row r="1" spans="1:25" ht="23.25" x14ac:dyDescent="0.35">
      <c r="A1" s="34" t="s">
        <v>25</v>
      </c>
      <c r="B1" s="35"/>
    </row>
    <row r="3" spans="1:25" ht="93" customHeight="1" x14ac:dyDescent="0.25">
      <c r="A3" s="71" t="s">
        <v>0</v>
      </c>
      <c r="B3" s="71" t="s">
        <v>1</v>
      </c>
      <c r="C3" s="74" t="s">
        <v>37</v>
      </c>
      <c r="D3" s="69" t="s">
        <v>26</v>
      </c>
      <c r="E3" s="69" t="s">
        <v>20</v>
      </c>
      <c r="F3" s="73" t="s">
        <v>47</v>
      </c>
      <c r="G3" s="73"/>
      <c r="H3" s="73"/>
      <c r="I3" s="73"/>
      <c r="J3" s="66" t="s">
        <v>48</v>
      </c>
      <c r="K3" s="67"/>
      <c r="L3" s="67"/>
      <c r="M3" s="68"/>
      <c r="N3" s="66" t="s">
        <v>49</v>
      </c>
      <c r="O3" s="67"/>
      <c r="P3" s="67"/>
      <c r="Q3" s="68"/>
      <c r="R3" s="66" t="s">
        <v>50</v>
      </c>
      <c r="S3" s="67"/>
      <c r="T3" s="67"/>
      <c r="U3" s="68"/>
      <c r="V3" s="66" t="s">
        <v>51</v>
      </c>
      <c r="W3" s="67"/>
      <c r="X3" s="67"/>
      <c r="Y3" s="68"/>
    </row>
    <row r="4" spans="1:25" ht="105" x14ac:dyDescent="0.25">
      <c r="A4" s="72"/>
      <c r="B4" s="72"/>
      <c r="C4" s="74"/>
      <c r="D4" s="70"/>
      <c r="E4" s="70"/>
      <c r="F4" s="44" t="s">
        <v>21</v>
      </c>
      <c r="G4" s="44" t="s">
        <v>22</v>
      </c>
      <c r="H4" s="3" t="s">
        <v>23</v>
      </c>
      <c r="I4" s="3" t="s">
        <v>24</v>
      </c>
      <c r="J4" s="44" t="s">
        <v>21</v>
      </c>
      <c r="K4" s="44" t="s">
        <v>22</v>
      </c>
      <c r="L4" s="3" t="s">
        <v>23</v>
      </c>
      <c r="M4" s="3" t="s">
        <v>24</v>
      </c>
      <c r="N4" s="44" t="s">
        <v>21</v>
      </c>
      <c r="O4" s="44" t="s">
        <v>22</v>
      </c>
      <c r="P4" s="3" t="s">
        <v>23</v>
      </c>
      <c r="Q4" s="3" t="s">
        <v>24</v>
      </c>
      <c r="R4" s="44" t="s">
        <v>21</v>
      </c>
      <c r="S4" s="44" t="s">
        <v>22</v>
      </c>
      <c r="T4" s="3" t="s">
        <v>23</v>
      </c>
      <c r="U4" s="3" t="s">
        <v>24</v>
      </c>
      <c r="V4" s="44" t="s">
        <v>21</v>
      </c>
      <c r="W4" s="44" t="s">
        <v>22</v>
      </c>
      <c r="X4" s="3" t="s">
        <v>23</v>
      </c>
      <c r="Y4" s="3" t="s">
        <v>24</v>
      </c>
    </row>
    <row r="5" spans="1:25" x14ac:dyDescent="0.25">
      <c r="A5" s="19">
        <v>1</v>
      </c>
      <c r="B5" s="19">
        <v>2</v>
      </c>
      <c r="C5" s="20">
        <v>3</v>
      </c>
      <c r="D5" s="19">
        <v>5</v>
      </c>
      <c r="E5" s="19">
        <v>6</v>
      </c>
      <c r="F5" s="45">
        <v>11</v>
      </c>
      <c r="G5" s="46">
        <v>12</v>
      </c>
      <c r="H5" s="19">
        <v>13</v>
      </c>
      <c r="I5" s="19">
        <v>14</v>
      </c>
      <c r="J5" s="45">
        <v>15</v>
      </c>
      <c r="K5" s="46">
        <v>16</v>
      </c>
      <c r="L5" s="19">
        <v>17</v>
      </c>
      <c r="M5" s="19">
        <v>18</v>
      </c>
      <c r="N5" s="45">
        <v>19</v>
      </c>
      <c r="O5" s="46">
        <v>20</v>
      </c>
      <c r="P5" s="19">
        <v>21</v>
      </c>
      <c r="Q5" s="19">
        <v>22</v>
      </c>
      <c r="R5" s="45">
        <v>23</v>
      </c>
      <c r="S5" s="46">
        <v>24</v>
      </c>
      <c r="T5" s="19">
        <v>25</v>
      </c>
      <c r="U5" s="19">
        <v>26</v>
      </c>
      <c r="V5" s="45">
        <v>27</v>
      </c>
      <c r="W5" s="46">
        <v>28</v>
      </c>
      <c r="X5" s="19">
        <v>29</v>
      </c>
      <c r="Y5" s="19">
        <v>30</v>
      </c>
    </row>
    <row r="6" spans="1:25" ht="15.75" x14ac:dyDescent="0.25">
      <c r="A6" s="5"/>
      <c r="B6" s="5"/>
      <c r="C6" s="16"/>
      <c r="D6" s="4" t="s">
        <v>56</v>
      </c>
      <c r="E6" s="4"/>
      <c r="F6" s="47"/>
      <c r="G6" s="47"/>
      <c r="H6" s="6"/>
      <c r="I6" s="6"/>
      <c r="J6" s="44"/>
      <c r="K6" s="44"/>
      <c r="L6" s="6"/>
      <c r="M6" s="6"/>
      <c r="N6" s="44"/>
      <c r="O6" s="44"/>
      <c r="P6" s="6"/>
      <c r="Q6" s="6"/>
      <c r="R6" s="44"/>
      <c r="S6" s="44"/>
      <c r="T6" s="6"/>
      <c r="U6" s="6"/>
      <c r="V6" s="47"/>
      <c r="W6" s="44"/>
      <c r="X6" s="6"/>
      <c r="Y6" s="6"/>
    </row>
    <row r="7" spans="1:25" ht="15.75" x14ac:dyDescent="0.25">
      <c r="A7" s="1"/>
      <c r="B7" s="2" t="s">
        <v>2</v>
      </c>
      <c r="C7" s="14">
        <f>F7+J7+N7+R7+V7</f>
        <v>2</v>
      </c>
      <c r="D7" s="15">
        <f>C7/5</f>
        <v>0.4</v>
      </c>
      <c r="E7" s="13">
        <f>I7+M7+Q7+U7+Y7</f>
        <v>0.4</v>
      </c>
      <c r="F7" s="58">
        <f>'[1]1.1'!C4</f>
        <v>0</v>
      </c>
      <c r="G7" s="58">
        <f>'[1]1.1'!I4</f>
        <v>0</v>
      </c>
      <c r="H7" s="37">
        <v>0.2</v>
      </c>
      <c r="I7" s="38">
        <f>H7*G7</f>
        <v>0</v>
      </c>
      <c r="J7" s="59">
        <f>'[1]1.2'!C4</f>
        <v>1</v>
      </c>
      <c r="K7" s="60">
        <f>'[1]1.2'!O4</f>
        <v>1</v>
      </c>
      <c r="L7" s="37">
        <v>0.2</v>
      </c>
      <c r="M7" s="38">
        <f>K7*L7</f>
        <v>0.2</v>
      </c>
      <c r="N7" s="59">
        <f>'[2]1.3'!C4</f>
        <v>1</v>
      </c>
      <c r="O7" s="59">
        <f>'[2]1.3'!G4</f>
        <v>1</v>
      </c>
      <c r="P7" s="37">
        <v>0.2</v>
      </c>
      <c r="Q7" s="38">
        <f>O7*P7</f>
        <v>0.2</v>
      </c>
      <c r="R7" s="59">
        <f>'[2]1.4'!C4</f>
        <v>0</v>
      </c>
      <c r="S7" s="59">
        <f>'[2]1.4'!G4</f>
        <v>0</v>
      </c>
      <c r="T7" s="37">
        <v>0.2</v>
      </c>
      <c r="U7" s="38">
        <f>S7*T7</f>
        <v>0</v>
      </c>
      <c r="V7" s="58">
        <f>'[2]1.5'!C4</f>
        <v>0</v>
      </c>
      <c r="W7" s="61">
        <f>'[2]1.5'!I4</f>
        <v>0</v>
      </c>
      <c r="X7" s="37">
        <v>0.2</v>
      </c>
      <c r="Y7" s="38">
        <f>W7*X7</f>
        <v>0</v>
      </c>
    </row>
    <row r="8" spans="1:25" ht="15.75" x14ac:dyDescent="0.25">
      <c r="A8" s="1">
        <v>902</v>
      </c>
      <c r="B8" s="2" t="s">
        <v>3</v>
      </c>
      <c r="C8" s="14">
        <f t="shared" ref="C8:C24" si="0">F8+J8+N8+R8+V8</f>
        <v>5</v>
      </c>
      <c r="D8" s="15">
        <f t="shared" ref="D8:D24" si="1">C8/5</f>
        <v>1</v>
      </c>
      <c r="E8" s="13">
        <f t="shared" ref="E8:E24" si="2">I8+M8+Q8+U8+Y8</f>
        <v>0.89999067309954373</v>
      </c>
      <c r="F8" s="58">
        <f>'[1]1.1'!C5</f>
        <v>1</v>
      </c>
      <c r="G8" s="58">
        <f>'[1]1.1'!I5</f>
        <v>1</v>
      </c>
      <c r="H8" s="37">
        <v>0.2</v>
      </c>
      <c r="I8" s="38">
        <f t="shared" ref="I8:I24" si="3">H8*G8</f>
        <v>0.2</v>
      </c>
      <c r="J8" s="59">
        <f>'[1]1.2'!C5</f>
        <v>1</v>
      </c>
      <c r="K8" s="60">
        <f>'[1]1.2'!O5</f>
        <v>1</v>
      </c>
      <c r="L8" s="37">
        <v>0.2</v>
      </c>
      <c r="M8" s="38">
        <f t="shared" ref="M8:M24" si="4">K8*L8</f>
        <v>0.2</v>
      </c>
      <c r="N8" s="59">
        <f>'[2]1.3'!C5</f>
        <v>1</v>
      </c>
      <c r="O8" s="59">
        <f>'[2]1.3'!G5</f>
        <v>1</v>
      </c>
      <c r="P8" s="37">
        <v>0.2</v>
      </c>
      <c r="Q8" s="38">
        <f t="shared" ref="Q8:Q24" si="5">O8*P8</f>
        <v>0.2</v>
      </c>
      <c r="R8" s="59">
        <f>'[2]1.4'!C5</f>
        <v>1</v>
      </c>
      <c r="S8" s="59">
        <f>'[2]1.4'!G5</f>
        <v>0.5</v>
      </c>
      <c r="T8" s="37">
        <v>0.2</v>
      </c>
      <c r="U8" s="38">
        <f t="shared" ref="U8:U24" si="6">S8*T8</f>
        <v>0.1</v>
      </c>
      <c r="V8" s="58">
        <f>'[2]1.5'!C5</f>
        <v>1</v>
      </c>
      <c r="W8" s="61">
        <f>'[2]1.5'!I5</f>
        <v>0.99995336549771829</v>
      </c>
      <c r="X8" s="37">
        <v>0.2</v>
      </c>
      <c r="Y8" s="38">
        <f t="shared" ref="Y8:Y24" si="7">W8*X8</f>
        <v>0.19999067309954366</v>
      </c>
    </row>
    <row r="9" spans="1:25" ht="31.5" x14ac:dyDescent="0.25">
      <c r="A9" s="1">
        <v>905</v>
      </c>
      <c r="B9" s="2" t="s">
        <v>4</v>
      </c>
      <c r="C9" s="14">
        <f t="shared" si="0"/>
        <v>2</v>
      </c>
      <c r="D9" s="15">
        <f t="shared" si="1"/>
        <v>0.4</v>
      </c>
      <c r="E9" s="13">
        <f t="shared" si="2"/>
        <v>0.4</v>
      </c>
      <c r="F9" s="58">
        <f>'[1]1.1'!C6</f>
        <v>0</v>
      </c>
      <c r="G9" s="58">
        <f>'[1]1.1'!I6</f>
        <v>0</v>
      </c>
      <c r="H9" s="37">
        <v>0.2</v>
      </c>
      <c r="I9" s="38">
        <f t="shared" si="3"/>
        <v>0</v>
      </c>
      <c r="J9" s="59">
        <f>'[1]1.2'!C6</f>
        <v>1</v>
      </c>
      <c r="K9" s="60">
        <f>'[1]1.2'!O6</f>
        <v>1</v>
      </c>
      <c r="L9" s="37">
        <v>0.2</v>
      </c>
      <c r="M9" s="38">
        <f t="shared" si="4"/>
        <v>0.2</v>
      </c>
      <c r="N9" s="59">
        <f>'[2]1.3'!C6</f>
        <v>1</v>
      </c>
      <c r="O9" s="59">
        <f>'[2]1.3'!G6</f>
        <v>1</v>
      </c>
      <c r="P9" s="37">
        <v>0.2</v>
      </c>
      <c r="Q9" s="38">
        <f t="shared" si="5"/>
        <v>0.2</v>
      </c>
      <c r="R9" s="59">
        <f>'[2]1.4'!C6</f>
        <v>0</v>
      </c>
      <c r="S9" s="59">
        <f>'[2]1.4'!G6</f>
        <v>0</v>
      </c>
      <c r="T9" s="37">
        <v>0.2</v>
      </c>
      <c r="U9" s="38">
        <f t="shared" si="6"/>
        <v>0</v>
      </c>
      <c r="V9" s="58">
        <f>'[2]1.5'!C6</f>
        <v>0</v>
      </c>
      <c r="W9" s="61">
        <f>'[2]1.5'!I6</f>
        <v>0</v>
      </c>
      <c r="X9" s="37">
        <v>0.2</v>
      </c>
      <c r="Y9" s="38">
        <f t="shared" si="7"/>
        <v>0</v>
      </c>
    </row>
    <row r="10" spans="1:25" ht="31.5" x14ac:dyDescent="0.25">
      <c r="A10" s="1">
        <v>908</v>
      </c>
      <c r="B10" s="2" t="s">
        <v>5</v>
      </c>
      <c r="C10" s="14">
        <f t="shared" si="0"/>
        <v>2</v>
      </c>
      <c r="D10" s="15">
        <f t="shared" si="1"/>
        <v>0.4</v>
      </c>
      <c r="E10" s="13">
        <f t="shared" si="2"/>
        <v>0.4</v>
      </c>
      <c r="F10" s="58">
        <f>'[1]1.1'!C7</f>
        <v>0</v>
      </c>
      <c r="G10" s="58">
        <f>'[1]1.1'!I7</f>
        <v>0</v>
      </c>
      <c r="H10" s="37">
        <v>0.2</v>
      </c>
      <c r="I10" s="38">
        <f t="shared" si="3"/>
        <v>0</v>
      </c>
      <c r="J10" s="59">
        <f>'[1]1.2'!C7</f>
        <v>1</v>
      </c>
      <c r="K10" s="60">
        <f>'[1]1.2'!O7</f>
        <v>1</v>
      </c>
      <c r="L10" s="37">
        <v>0.2</v>
      </c>
      <c r="M10" s="38">
        <f t="shared" si="4"/>
        <v>0.2</v>
      </c>
      <c r="N10" s="59">
        <f>'[2]1.3'!C7</f>
        <v>1</v>
      </c>
      <c r="O10" s="59">
        <f>'[2]1.3'!G7</f>
        <v>1</v>
      </c>
      <c r="P10" s="37">
        <v>0.2</v>
      </c>
      <c r="Q10" s="38">
        <f t="shared" si="5"/>
        <v>0.2</v>
      </c>
      <c r="R10" s="59">
        <f>'[2]1.4'!C7</f>
        <v>0</v>
      </c>
      <c r="S10" s="59">
        <f>'[2]1.4'!G7</f>
        <v>0</v>
      </c>
      <c r="T10" s="37">
        <v>0.2</v>
      </c>
      <c r="U10" s="38">
        <f t="shared" si="6"/>
        <v>0</v>
      </c>
      <c r="V10" s="58">
        <f>'[2]1.5'!C7</f>
        <v>0</v>
      </c>
      <c r="W10" s="61">
        <f>'[2]1.5'!I7</f>
        <v>0</v>
      </c>
      <c r="X10" s="37">
        <v>0.2</v>
      </c>
      <c r="Y10" s="38">
        <f t="shared" si="7"/>
        <v>0</v>
      </c>
    </row>
    <row r="11" spans="1:25" ht="31.5" x14ac:dyDescent="0.25">
      <c r="A11" s="1">
        <v>910</v>
      </c>
      <c r="B11" s="2" t="s">
        <v>6</v>
      </c>
      <c r="C11" s="14">
        <f t="shared" si="0"/>
        <v>2</v>
      </c>
      <c r="D11" s="15">
        <f t="shared" si="1"/>
        <v>0.4</v>
      </c>
      <c r="E11" s="13">
        <f t="shared" si="2"/>
        <v>0.4</v>
      </c>
      <c r="F11" s="58">
        <f>'[1]1.1'!C8</f>
        <v>0</v>
      </c>
      <c r="G11" s="58">
        <f>'[1]1.1'!I8</f>
        <v>0</v>
      </c>
      <c r="H11" s="37">
        <v>0.2</v>
      </c>
      <c r="I11" s="38">
        <f t="shared" si="3"/>
        <v>0</v>
      </c>
      <c r="J11" s="59">
        <f>'[1]1.2'!C8</f>
        <v>1</v>
      </c>
      <c r="K11" s="60">
        <f>'[1]1.2'!O8</f>
        <v>1</v>
      </c>
      <c r="L11" s="37">
        <v>0.2</v>
      </c>
      <c r="M11" s="38">
        <f t="shared" si="4"/>
        <v>0.2</v>
      </c>
      <c r="N11" s="59">
        <f>'[2]1.3'!C8</f>
        <v>1</v>
      </c>
      <c r="O11" s="59">
        <f>'[2]1.3'!G8</f>
        <v>1</v>
      </c>
      <c r="P11" s="37">
        <v>0.2</v>
      </c>
      <c r="Q11" s="38">
        <f t="shared" si="5"/>
        <v>0.2</v>
      </c>
      <c r="R11" s="59">
        <f>'[2]1.4'!C8</f>
        <v>0</v>
      </c>
      <c r="S11" s="59">
        <f>'[2]1.4'!G8</f>
        <v>0</v>
      </c>
      <c r="T11" s="37">
        <v>0.2</v>
      </c>
      <c r="U11" s="38">
        <f t="shared" si="6"/>
        <v>0</v>
      </c>
      <c r="V11" s="58">
        <f>'[2]1.5'!C8</f>
        <v>0</v>
      </c>
      <c r="W11" s="61">
        <f>'[2]1.5'!I8</f>
        <v>0</v>
      </c>
      <c r="X11" s="37">
        <v>0.2</v>
      </c>
      <c r="Y11" s="38">
        <f t="shared" si="7"/>
        <v>0</v>
      </c>
    </row>
    <row r="12" spans="1:25" ht="31.5" x14ac:dyDescent="0.25">
      <c r="A12" s="1">
        <v>918</v>
      </c>
      <c r="B12" s="2" t="s">
        <v>7</v>
      </c>
      <c r="C12" s="14">
        <f>F12+J12+N12+R12+V12</f>
        <v>3</v>
      </c>
      <c r="D12" s="15">
        <f t="shared" si="1"/>
        <v>0.6</v>
      </c>
      <c r="E12" s="13">
        <f>I12+M12+Q12+U12+Y12</f>
        <v>0.2</v>
      </c>
      <c r="F12" s="58">
        <f>'[1]1.1'!C9</f>
        <v>1</v>
      </c>
      <c r="G12" s="58">
        <f>'[1]1.1'!I9</f>
        <v>1</v>
      </c>
      <c r="H12" s="37">
        <v>0.2</v>
      </c>
      <c r="I12" s="38">
        <f t="shared" si="3"/>
        <v>0.2</v>
      </c>
      <c r="J12" s="59">
        <f>'[1]1.2'!C9</f>
        <v>1</v>
      </c>
      <c r="K12" s="60">
        <f>'[1]1.2'!O9</f>
        <v>0</v>
      </c>
      <c r="L12" s="37">
        <v>0.2</v>
      </c>
      <c r="M12" s="38">
        <f t="shared" si="4"/>
        <v>0</v>
      </c>
      <c r="N12" s="59">
        <f>'[2]1.3'!C9</f>
        <v>1</v>
      </c>
      <c r="O12" s="59">
        <f>'[2]1.3'!G9</f>
        <v>0</v>
      </c>
      <c r="P12" s="37">
        <v>0.2</v>
      </c>
      <c r="Q12" s="38">
        <f t="shared" si="5"/>
        <v>0</v>
      </c>
      <c r="R12" s="59">
        <f>'[2]1.4'!C9</f>
        <v>0</v>
      </c>
      <c r="S12" s="59">
        <f>'[2]1.4'!G9</f>
        <v>0</v>
      </c>
      <c r="T12" s="37">
        <v>0.2</v>
      </c>
      <c r="U12" s="38">
        <f t="shared" si="6"/>
        <v>0</v>
      </c>
      <c r="V12" s="58">
        <f>'[2]1.5'!C9</f>
        <v>0</v>
      </c>
      <c r="W12" s="61">
        <f>'[2]1.5'!I9</f>
        <v>0</v>
      </c>
      <c r="X12" s="37">
        <v>0.2</v>
      </c>
      <c r="Y12" s="38">
        <f t="shared" si="7"/>
        <v>0</v>
      </c>
    </row>
    <row r="13" spans="1:25" ht="47.25" x14ac:dyDescent="0.25">
      <c r="A13" s="1">
        <v>921</v>
      </c>
      <c r="B13" s="2" t="s">
        <v>8</v>
      </c>
      <c r="C13" s="14">
        <f>F13+J13+N13+R13+V13</f>
        <v>2</v>
      </c>
      <c r="D13" s="15">
        <f t="shared" si="1"/>
        <v>0.4</v>
      </c>
      <c r="E13" s="13">
        <f>I13+M13+Q13+U13+Y13</f>
        <v>0</v>
      </c>
      <c r="F13" s="58">
        <f>'[1]1.1'!C10</f>
        <v>0</v>
      </c>
      <c r="G13" s="58">
        <f>'[1]1.1'!I10</f>
        <v>0</v>
      </c>
      <c r="H13" s="37">
        <v>0.2</v>
      </c>
      <c r="I13" s="38">
        <f t="shared" si="3"/>
        <v>0</v>
      </c>
      <c r="J13" s="59">
        <f>'[1]1.2'!C10</f>
        <v>1</v>
      </c>
      <c r="K13" s="60">
        <f>'[1]1.2'!O10</f>
        <v>0</v>
      </c>
      <c r="L13" s="37">
        <v>0.2</v>
      </c>
      <c r="M13" s="38">
        <f t="shared" si="4"/>
        <v>0</v>
      </c>
      <c r="N13" s="59">
        <f>'[2]1.3'!C10</f>
        <v>1</v>
      </c>
      <c r="O13" s="59">
        <f>'[2]1.3'!G10</f>
        <v>0</v>
      </c>
      <c r="P13" s="37">
        <v>0.2</v>
      </c>
      <c r="Q13" s="38">
        <f t="shared" si="5"/>
        <v>0</v>
      </c>
      <c r="R13" s="59">
        <f>'[2]1.4'!C10</f>
        <v>0</v>
      </c>
      <c r="S13" s="59">
        <f>'[2]1.4'!G10</f>
        <v>0</v>
      </c>
      <c r="T13" s="37">
        <v>0.2</v>
      </c>
      <c r="U13" s="38">
        <f t="shared" si="6"/>
        <v>0</v>
      </c>
      <c r="V13" s="58">
        <f>'[2]1.5'!C10</f>
        <v>0</v>
      </c>
      <c r="W13" s="61">
        <f>'[2]1.5'!I10</f>
        <v>0</v>
      </c>
      <c r="X13" s="37">
        <v>0.2</v>
      </c>
      <c r="Y13" s="38">
        <f t="shared" si="7"/>
        <v>0</v>
      </c>
    </row>
    <row r="14" spans="1:25" ht="31.5" x14ac:dyDescent="0.25">
      <c r="A14" s="1">
        <v>923</v>
      </c>
      <c r="B14" s="2" t="s">
        <v>9</v>
      </c>
      <c r="C14" s="14">
        <f t="shared" si="0"/>
        <v>4</v>
      </c>
      <c r="D14" s="15">
        <f t="shared" si="1"/>
        <v>0.8</v>
      </c>
      <c r="E14" s="13">
        <f t="shared" si="2"/>
        <v>0.4160597883673629</v>
      </c>
      <c r="F14" s="58">
        <f>'[1]1.1'!C11</f>
        <v>0</v>
      </c>
      <c r="G14" s="58">
        <f>'[1]1.1'!I11</f>
        <v>0</v>
      </c>
      <c r="H14" s="37">
        <v>0.2</v>
      </c>
      <c r="I14" s="38">
        <f t="shared" si="3"/>
        <v>0</v>
      </c>
      <c r="J14" s="59">
        <f>'[1]1.2'!C11</f>
        <v>1</v>
      </c>
      <c r="K14" s="60">
        <f>'[1]1.2'!O11</f>
        <v>0</v>
      </c>
      <c r="L14" s="37">
        <v>0.2</v>
      </c>
      <c r="M14" s="38">
        <f t="shared" si="4"/>
        <v>0</v>
      </c>
      <c r="N14" s="59">
        <f>'[2]1.3'!C11</f>
        <v>1</v>
      </c>
      <c r="O14" s="59">
        <f>'[2]1.3'!G11</f>
        <v>1</v>
      </c>
      <c r="P14" s="37">
        <v>0.2</v>
      </c>
      <c r="Q14" s="38">
        <f t="shared" si="5"/>
        <v>0.2</v>
      </c>
      <c r="R14" s="59">
        <f>'[2]1.4'!C11</f>
        <v>1</v>
      </c>
      <c r="S14" s="59">
        <f>'[2]1.4'!G11</f>
        <v>1</v>
      </c>
      <c r="T14" s="37">
        <v>0.2</v>
      </c>
      <c r="U14" s="38">
        <f t="shared" si="6"/>
        <v>0.2</v>
      </c>
      <c r="V14" s="58">
        <f>'[2]1.5'!C11</f>
        <v>1</v>
      </c>
      <c r="W14" s="61">
        <f>'[2]1.5'!I11</f>
        <v>8.0298941836814519E-2</v>
      </c>
      <c r="X14" s="37">
        <v>0.2</v>
      </c>
      <c r="Y14" s="38">
        <f t="shared" si="7"/>
        <v>1.6059788367362906E-2</v>
      </c>
    </row>
    <row r="15" spans="1:25" ht="31.5" x14ac:dyDescent="0.25">
      <c r="A15" s="1">
        <v>925</v>
      </c>
      <c r="B15" s="2" t="s">
        <v>10</v>
      </c>
      <c r="C15" s="14">
        <f t="shared" si="0"/>
        <v>5</v>
      </c>
      <c r="D15" s="15">
        <f t="shared" si="1"/>
        <v>1</v>
      </c>
      <c r="E15" s="13">
        <f t="shared" si="2"/>
        <v>0.72623724446635252</v>
      </c>
      <c r="F15" s="58">
        <f>'[1]1.1'!C12</f>
        <v>1</v>
      </c>
      <c r="G15" s="58">
        <f>'[1]1.1'!I12</f>
        <v>1</v>
      </c>
      <c r="H15" s="37">
        <v>0.2</v>
      </c>
      <c r="I15" s="38">
        <f t="shared" si="3"/>
        <v>0.2</v>
      </c>
      <c r="J15" s="59">
        <f>'[1]1.2'!C12</f>
        <v>1</v>
      </c>
      <c r="K15" s="60">
        <f>'[1]1.2'!O12</f>
        <v>1</v>
      </c>
      <c r="L15" s="37">
        <v>0.2</v>
      </c>
      <c r="M15" s="38">
        <f t="shared" si="4"/>
        <v>0.2</v>
      </c>
      <c r="N15" s="59">
        <f>'[2]1.3'!C12</f>
        <v>1</v>
      </c>
      <c r="O15" s="59">
        <f>'[2]1.3'!G12</f>
        <v>1</v>
      </c>
      <c r="P15" s="37">
        <v>0.2</v>
      </c>
      <c r="Q15" s="38">
        <f t="shared" si="5"/>
        <v>0.2</v>
      </c>
      <c r="R15" s="59">
        <f>'[2]1.4'!C12</f>
        <v>1</v>
      </c>
      <c r="S15" s="59">
        <f>'[2]1.4'!G12</f>
        <v>0.5</v>
      </c>
      <c r="T15" s="37">
        <v>0.2</v>
      </c>
      <c r="U15" s="38">
        <f t="shared" si="6"/>
        <v>0.1</v>
      </c>
      <c r="V15" s="58">
        <f>'[2]1.5'!C12</f>
        <v>1</v>
      </c>
      <c r="W15" s="61">
        <f>'[2]1.5'!I12</f>
        <v>0.13118622233176222</v>
      </c>
      <c r="X15" s="37">
        <v>0.2</v>
      </c>
      <c r="Y15" s="38">
        <f t="shared" si="7"/>
        <v>2.6237244466352446E-2</v>
      </c>
    </row>
    <row r="16" spans="1:25" ht="31.5" x14ac:dyDescent="0.25">
      <c r="A16" s="1">
        <v>926</v>
      </c>
      <c r="B16" s="2" t="s">
        <v>11</v>
      </c>
      <c r="C16" s="14">
        <f t="shared" si="0"/>
        <v>4</v>
      </c>
      <c r="D16" s="15">
        <f t="shared" si="1"/>
        <v>0.8</v>
      </c>
      <c r="E16" s="13">
        <f t="shared" si="2"/>
        <v>0.65396736710690762</v>
      </c>
      <c r="F16" s="58">
        <f>'[1]1.1'!C13</f>
        <v>0</v>
      </c>
      <c r="G16" s="58">
        <f>'[1]1.1'!I13</f>
        <v>0</v>
      </c>
      <c r="H16" s="37">
        <v>0.2</v>
      </c>
      <c r="I16" s="38">
        <f t="shared" si="3"/>
        <v>0</v>
      </c>
      <c r="J16" s="59">
        <f>'[1]1.2'!C13</f>
        <v>1</v>
      </c>
      <c r="K16" s="60">
        <f>'[1]1.2'!O13</f>
        <v>1</v>
      </c>
      <c r="L16" s="37">
        <v>0.2</v>
      </c>
      <c r="M16" s="38">
        <f t="shared" si="4"/>
        <v>0.2</v>
      </c>
      <c r="N16" s="59">
        <f>'[2]1.3'!C13</f>
        <v>1</v>
      </c>
      <c r="O16" s="59">
        <f>'[2]1.3'!G13</f>
        <v>1</v>
      </c>
      <c r="P16" s="37">
        <v>0.2</v>
      </c>
      <c r="Q16" s="38">
        <f t="shared" si="5"/>
        <v>0.2</v>
      </c>
      <c r="R16" s="59">
        <f>'[2]1.4'!C13</f>
        <v>1</v>
      </c>
      <c r="S16" s="59">
        <f>'[2]1.4'!G13</f>
        <v>1</v>
      </c>
      <c r="T16" s="37">
        <v>0.2</v>
      </c>
      <c r="U16" s="38">
        <f t="shared" si="6"/>
        <v>0.2</v>
      </c>
      <c r="V16" s="58">
        <f>'[2]1.5'!C13</f>
        <v>1</v>
      </c>
      <c r="W16" s="61">
        <f>'[2]1.5'!I13</f>
        <v>0.26983683553453758</v>
      </c>
      <c r="X16" s="37">
        <v>0.2</v>
      </c>
      <c r="Y16" s="38">
        <f t="shared" si="7"/>
        <v>5.396736710690752E-2</v>
      </c>
    </row>
    <row r="17" spans="1:25" ht="31.5" x14ac:dyDescent="0.25">
      <c r="A17" s="1">
        <v>929</v>
      </c>
      <c r="B17" s="2" t="s">
        <v>12</v>
      </c>
      <c r="C17" s="14">
        <f t="shared" si="0"/>
        <v>4</v>
      </c>
      <c r="D17" s="15">
        <f t="shared" si="1"/>
        <v>0.8</v>
      </c>
      <c r="E17" s="13">
        <f t="shared" si="2"/>
        <v>0.40001211480727855</v>
      </c>
      <c r="F17" s="58">
        <f>'[1]1.1'!C14</f>
        <v>0</v>
      </c>
      <c r="G17" s="58">
        <f>'[1]1.1'!I14</f>
        <v>0</v>
      </c>
      <c r="H17" s="37">
        <v>0.2</v>
      </c>
      <c r="I17" s="38">
        <f t="shared" si="3"/>
        <v>0</v>
      </c>
      <c r="J17" s="59">
        <f>'[1]1.2'!C14</f>
        <v>1</v>
      </c>
      <c r="K17" s="60">
        <f>'[1]1.2'!O14</f>
        <v>1</v>
      </c>
      <c r="L17" s="37">
        <v>0.2</v>
      </c>
      <c r="M17" s="38">
        <f t="shared" si="4"/>
        <v>0.2</v>
      </c>
      <c r="N17" s="59">
        <f>'[2]1.3'!C14</f>
        <v>1</v>
      </c>
      <c r="O17" s="59">
        <f>'[2]1.3'!G14</f>
        <v>1</v>
      </c>
      <c r="P17" s="37">
        <v>0.2</v>
      </c>
      <c r="Q17" s="38">
        <f t="shared" si="5"/>
        <v>0.2</v>
      </c>
      <c r="R17" s="59">
        <f>'[2]1.4'!C14</f>
        <v>1</v>
      </c>
      <c r="S17" s="59">
        <f>'[2]1.4'!G14</f>
        <v>0</v>
      </c>
      <c r="T17" s="37">
        <v>0.2</v>
      </c>
      <c r="U17" s="38">
        <f t="shared" si="6"/>
        <v>0</v>
      </c>
      <c r="V17" s="58">
        <f>'[2]1.5'!C14</f>
        <v>1</v>
      </c>
      <c r="W17" s="61">
        <f>'[2]1.5'!I14</f>
        <v>6.0574036392715474E-5</v>
      </c>
      <c r="X17" s="37">
        <v>0.2</v>
      </c>
      <c r="Y17" s="38">
        <f t="shared" si="7"/>
        <v>1.2114807278543095E-5</v>
      </c>
    </row>
    <row r="18" spans="1:25" ht="31.5" x14ac:dyDescent="0.25">
      <c r="A18" s="1">
        <v>930</v>
      </c>
      <c r="B18" s="2" t="s">
        <v>13</v>
      </c>
      <c r="C18" s="14">
        <f t="shared" si="0"/>
        <v>2</v>
      </c>
      <c r="D18" s="15">
        <f t="shared" si="1"/>
        <v>0.4</v>
      </c>
      <c r="E18" s="13">
        <f t="shared" si="2"/>
        <v>0.4</v>
      </c>
      <c r="F18" s="58">
        <f>'[1]1.1'!C15</f>
        <v>0</v>
      </c>
      <c r="G18" s="58">
        <f>'[1]1.1'!I15</f>
        <v>0</v>
      </c>
      <c r="H18" s="37">
        <v>0.2</v>
      </c>
      <c r="I18" s="38">
        <f t="shared" si="3"/>
        <v>0</v>
      </c>
      <c r="J18" s="59">
        <f>'[1]1.2'!C15</f>
        <v>1</v>
      </c>
      <c r="K18" s="60">
        <f>'[1]1.2'!O15</f>
        <v>1</v>
      </c>
      <c r="L18" s="37">
        <v>0.2</v>
      </c>
      <c r="M18" s="38">
        <f t="shared" si="4"/>
        <v>0.2</v>
      </c>
      <c r="N18" s="59">
        <f>'[2]1.3'!C15</f>
        <v>1</v>
      </c>
      <c r="O18" s="59">
        <f>'[2]1.3'!G15</f>
        <v>1</v>
      </c>
      <c r="P18" s="37">
        <v>0.2</v>
      </c>
      <c r="Q18" s="38">
        <f t="shared" si="5"/>
        <v>0.2</v>
      </c>
      <c r="R18" s="59">
        <f>'[2]1.4'!C15</f>
        <v>0</v>
      </c>
      <c r="S18" s="59">
        <f>'[2]1.4'!G15</f>
        <v>0</v>
      </c>
      <c r="T18" s="37">
        <v>0.2</v>
      </c>
      <c r="U18" s="38">
        <f t="shared" si="6"/>
        <v>0</v>
      </c>
      <c r="V18" s="58">
        <f>'[2]1.5'!C15</f>
        <v>0</v>
      </c>
      <c r="W18" s="61">
        <f>'[2]1.5'!I15</f>
        <v>0</v>
      </c>
      <c r="X18" s="37">
        <v>0.2</v>
      </c>
      <c r="Y18" s="38">
        <f t="shared" si="7"/>
        <v>0</v>
      </c>
    </row>
    <row r="19" spans="1:25" ht="31.5" x14ac:dyDescent="0.25">
      <c r="A19" s="1">
        <v>934</v>
      </c>
      <c r="B19" s="2" t="s">
        <v>14</v>
      </c>
      <c r="C19" s="14">
        <f t="shared" si="0"/>
        <v>2</v>
      </c>
      <c r="D19" s="15">
        <f t="shared" si="1"/>
        <v>0.4</v>
      </c>
      <c r="E19" s="13">
        <f t="shared" si="2"/>
        <v>0.2</v>
      </c>
      <c r="F19" s="58">
        <f>'[1]1.1'!C16</f>
        <v>0</v>
      </c>
      <c r="G19" s="58">
        <f>'[1]1.1'!I16</f>
        <v>0</v>
      </c>
      <c r="H19" s="37">
        <v>0.2</v>
      </c>
      <c r="I19" s="38">
        <f t="shared" si="3"/>
        <v>0</v>
      </c>
      <c r="J19" s="59">
        <f>'[1]1.2'!C16</f>
        <v>1</v>
      </c>
      <c r="K19" s="60">
        <f>'[1]1.2'!O16</f>
        <v>1</v>
      </c>
      <c r="L19" s="37">
        <v>0.2</v>
      </c>
      <c r="M19" s="38">
        <f t="shared" si="4"/>
        <v>0.2</v>
      </c>
      <c r="N19" s="59">
        <f>'[2]1.3'!C16</f>
        <v>1</v>
      </c>
      <c r="O19" s="59">
        <f>'[2]1.3'!G16</f>
        <v>0</v>
      </c>
      <c r="P19" s="37">
        <v>0.2</v>
      </c>
      <c r="Q19" s="38">
        <f t="shared" si="5"/>
        <v>0</v>
      </c>
      <c r="R19" s="59">
        <f>'[2]1.4'!C16</f>
        <v>0</v>
      </c>
      <c r="S19" s="59">
        <f>'[2]1.4'!G16</f>
        <v>0</v>
      </c>
      <c r="T19" s="37">
        <v>0.2</v>
      </c>
      <c r="U19" s="38">
        <f t="shared" si="6"/>
        <v>0</v>
      </c>
      <c r="V19" s="58">
        <f>'[2]1.5'!C16</f>
        <v>0</v>
      </c>
      <c r="W19" s="61">
        <f>'[2]1.5'!I16</f>
        <v>0</v>
      </c>
      <c r="X19" s="37">
        <v>0.2</v>
      </c>
      <c r="Y19" s="38">
        <f t="shared" si="7"/>
        <v>0</v>
      </c>
    </row>
    <row r="20" spans="1:25" ht="31.5" x14ac:dyDescent="0.25">
      <c r="A20" s="1">
        <v>942</v>
      </c>
      <c r="B20" s="2" t="s">
        <v>15</v>
      </c>
      <c r="C20" s="14">
        <f t="shared" si="0"/>
        <v>2</v>
      </c>
      <c r="D20" s="15">
        <f t="shared" si="1"/>
        <v>0.4</v>
      </c>
      <c r="E20" s="13">
        <f t="shared" si="2"/>
        <v>0.4</v>
      </c>
      <c r="F20" s="58">
        <f>'[1]1.1'!C17</f>
        <v>0</v>
      </c>
      <c r="G20" s="58">
        <f>'[1]1.1'!I17</f>
        <v>0</v>
      </c>
      <c r="H20" s="37">
        <v>0.2</v>
      </c>
      <c r="I20" s="38">
        <f t="shared" si="3"/>
        <v>0</v>
      </c>
      <c r="J20" s="59">
        <f>'[1]1.2'!C17</f>
        <v>1</v>
      </c>
      <c r="K20" s="60">
        <f>'[1]1.2'!O17</f>
        <v>1</v>
      </c>
      <c r="L20" s="37">
        <v>0.2</v>
      </c>
      <c r="M20" s="38">
        <f t="shared" si="4"/>
        <v>0.2</v>
      </c>
      <c r="N20" s="59">
        <f>'[2]1.3'!C17</f>
        <v>1</v>
      </c>
      <c r="O20" s="59">
        <f>'[2]1.3'!G17</f>
        <v>1</v>
      </c>
      <c r="P20" s="37">
        <v>0.2</v>
      </c>
      <c r="Q20" s="38">
        <f t="shared" si="5"/>
        <v>0.2</v>
      </c>
      <c r="R20" s="59">
        <f>'[2]1.4'!C17</f>
        <v>0</v>
      </c>
      <c r="S20" s="59">
        <f>'[2]1.4'!G17</f>
        <v>0</v>
      </c>
      <c r="T20" s="37">
        <v>0.2</v>
      </c>
      <c r="U20" s="38">
        <f t="shared" si="6"/>
        <v>0</v>
      </c>
      <c r="V20" s="58">
        <f>'[2]1.5'!C17</f>
        <v>0</v>
      </c>
      <c r="W20" s="61">
        <f>'[2]1.5'!I17</f>
        <v>0</v>
      </c>
      <c r="X20" s="37">
        <v>0.2</v>
      </c>
      <c r="Y20" s="38">
        <f t="shared" si="7"/>
        <v>0</v>
      </c>
    </row>
    <row r="21" spans="1:25" ht="31.5" x14ac:dyDescent="0.25">
      <c r="A21" s="1">
        <v>962</v>
      </c>
      <c r="B21" s="2" t="s">
        <v>16</v>
      </c>
      <c r="C21" s="14">
        <f t="shared" si="0"/>
        <v>2</v>
      </c>
      <c r="D21" s="15">
        <f t="shared" si="1"/>
        <v>0.4</v>
      </c>
      <c r="E21" s="13">
        <f t="shared" si="2"/>
        <v>0.4</v>
      </c>
      <c r="F21" s="58">
        <f>'[1]1.1'!C18</f>
        <v>0</v>
      </c>
      <c r="G21" s="58">
        <f>'[1]1.1'!I18</f>
        <v>0</v>
      </c>
      <c r="H21" s="37">
        <v>0.2</v>
      </c>
      <c r="I21" s="38">
        <f t="shared" si="3"/>
        <v>0</v>
      </c>
      <c r="J21" s="59">
        <f>'[1]1.2'!C18</f>
        <v>1</v>
      </c>
      <c r="K21" s="60">
        <f>'[1]1.2'!O18</f>
        <v>1</v>
      </c>
      <c r="L21" s="37">
        <v>0.2</v>
      </c>
      <c r="M21" s="38">
        <f t="shared" si="4"/>
        <v>0.2</v>
      </c>
      <c r="N21" s="59">
        <f>'[2]1.3'!C18</f>
        <v>1</v>
      </c>
      <c r="O21" s="59">
        <f>'[2]1.3'!G18</f>
        <v>1</v>
      </c>
      <c r="P21" s="37">
        <v>0.2</v>
      </c>
      <c r="Q21" s="38">
        <f t="shared" si="5"/>
        <v>0.2</v>
      </c>
      <c r="R21" s="59">
        <f>'[2]1.4'!C18</f>
        <v>0</v>
      </c>
      <c r="S21" s="59">
        <f>'[2]1.4'!G18</f>
        <v>0</v>
      </c>
      <c r="T21" s="37">
        <v>0.2</v>
      </c>
      <c r="U21" s="38">
        <f t="shared" si="6"/>
        <v>0</v>
      </c>
      <c r="V21" s="58">
        <f>'[2]1.5'!C18</f>
        <v>0</v>
      </c>
      <c r="W21" s="61">
        <f>'[2]1.5'!I18</f>
        <v>0</v>
      </c>
      <c r="X21" s="37">
        <v>0.2</v>
      </c>
      <c r="Y21" s="38">
        <f t="shared" si="7"/>
        <v>0</v>
      </c>
    </row>
    <row r="22" spans="1:25" ht="31.5" x14ac:dyDescent="0.25">
      <c r="A22" s="1">
        <v>972</v>
      </c>
      <c r="B22" s="2" t="s">
        <v>17</v>
      </c>
      <c r="C22" s="14">
        <f t="shared" si="0"/>
        <v>2</v>
      </c>
      <c r="D22" s="15">
        <f t="shared" si="1"/>
        <v>0.4</v>
      </c>
      <c r="E22" s="13">
        <f t="shared" si="2"/>
        <v>0.2</v>
      </c>
      <c r="F22" s="58">
        <f>'[1]1.1'!C19</f>
        <v>0</v>
      </c>
      <c r="G22" s="58">
        <f>'[1]1.1'!I19</f>
        <v>0</v>
      </c>
      <c r="H22" s="37">
        <v>0.2</v>
      </c>
      <c r="I22" s="38">
        <f t="shared" si="3"/>
        <v>0</v>
      </c>
      <c r="J22" s="59">
        <f>'[1]1.2'!C19</f>
        <v>1</v>
      </c>
      <c r="K22" s="60">
        <f>'[1]1.2'!O19</f>
        <v>0</v>
      </c>
      <c r="L22" s="37">
        <v>0.2</v>
      </c>
      <c r="M22" s="38">
        <f t="shared" si="4"/>
        <v>0</v>
      </c>
      <c r="N22" s="59">
        <f>'[2]1.3'!C19</f>
        <v>1</v>
      </c>
      <c r="O22" s="59">
        <f>'[2]1.3'!G19</f>
        <v>1</v>
      </c>
      <c r="P22" s="37">
        <v>0.2</v>
      </c>
      <c r="Q22" s="38">
        <f t="shared" si="5"/>
        <v>0.2</v>
      </c>
      <c r="R22" s="59">
        <f>'[2]1.4'!C19</f>
        <v>0</v>
      </c>
      <c r="S22" s="59">
        <f>'[2]1.4'!G19</f>
        <v>0</v>
      </c>
      <c r="T22" s="37">
        <v>0.2</v>
      </c>
      <c r="U22" s="38">
        <f t="shared" si="6"/>
        <v>0</v>
      </c>
      <c r="V22" s="58">
        <f>'[2]1.5'!C19</f>
        <v>0</v>
      </c>
      <c r="W22" s="61">
        <f>'[2]1.5'!I19</f>
        <v>0</v>
      </c>
      <c r="X22" s="37">
        <v>0.2</v>
      </c>
      <c r="Y22" s="38">
        <f t="shared" si="7"/>
        <v>0</v>
      </c>
    </row>
    <row r="23" spans="1:25" ht="31.5" x14ac:dyDescent="0.25">
      <c r="A23" s="1">
        <v>982</v>
      </c>
      <c r="B23" s="2" t="s">
        <v>18</v>
      </c>
      <c r="C23" s="14">
        <f t="shared" si="0"/>
        <v>2</v>
      </c>
      <c r="D23" s="15">
        <f t="shared" si="1"/>
        <v>0.4</v>
      </c>
      <c r="E23" s="13">
        <f t="shared" si="2"/>
        <v>0.4</v>
      </c>
      <c r="F23" s="58">
        <f>'[1]1.1'!C20</f>
        <v>0</v>
      </c>
      <c r="G23" s="58">
        <f>'[1]1.1'!I20</f>
        <v>0</v>
      </c>
      <c r="H23" s="37">
        <v>0.2</v>
      </c>
      <c r="I23" s="38">
        <f t="shared" si="3"/>
        <v>0</v>
      </c>
      <c r="J23" s="59">
        <f>'[1]1.2'!C20</f>
        <v>1</v>
      </c>
      <c r="K23" s="60">
        <f>'[1]1.2'!O20</f>
        <v>1</v>
      </c>
      <c r="L23" s="37">
        <v>0.2</v>
      </c>
      <c r="M23" s="38">
        <f t="shared" si="4"/>
        <v>0.2</v>
      </c>
      <c r="N23" s="59">
        <f>'[2]1.3'!C20</f>
        <v>1</v>
      </c>
      <c r="O23" s="59">
        <f>'[2]1.3'!G20</f>
        <v>1</v>
      </c>
      <c r="P23" s="37">
        <v>0.2</v>
      </c>
      <c r="Q23" s="38">
        <f t="shared" si="5"/>
        <v>0.2</v>
      </c>
      <c r="R23" s="59">
        <f>'[2]1.4'!C20</f>
        <v>0</v>
      </c>
      <c r="S23" s="59">
        <f>'[2]1.4'!G20</f>
        <v>0</v>
      </c>
      <c r="T23" s="37">
        <v>0.2</v>
      </c>
      <c r="U23" s="38">
        <f t="shared" si="6"/>
        <v>0</v>
      </c>
      <c r="V23" s="58">
        <f>'[2]1.5'!C20</f>
        <v>0</v>
      </c>
      <c r="W23" s="61">
        <f>'[2]1.5'!I20</f>
        <v>0</v>
      </c>
      <c r="X23" s="37">
        <v>0.2</v>
      </c>
      <c r="Y23" s="38">
        <f t="shared" si="7"/>
        <v>0</v>
      </c>
    </row>
    <row r="24" spans="1:25" ht="31.5" x14ac:dyDescent="0.25">
      <c r="A24" s="1">
        <v>992</v>
      </c>
      <c r="B24" s="2" t="s">
        <v>19</v>
      </c>
      <c r="C24" s="14">
        <f t="shared" si="0"/>
        <v>2</v>
      </c>
      <c r="D24" s="15">
        <f t="shared" si="1"/>
        <v>0.4</v>
      </c>
      <c r="E24" s="13">
        <f t="shared" si="2"/>
        <v>0.4</v>
      </c>
      <c r="F24" s="58">
        <f>'[1]1.1'!C21</f>
        <v>0</v>
      </c>
      <c r="G24" s="58">
        <f>'[1]1.1'!I21</f>
        <v>0</v>
      </c>
      <c r="H24" s="37">
        <v>0.2</v>
      </c>
      <c r="I24" s="38">
        <f t="shared" si="3"/>
        <v>0</v>
      </c>
      <c r="J24" s="59">
        <f>'[1]1.2'!C21</f>
        <v>1</v>
      </c>
      <c r="K24" s="60">
        <f>'[1]1.2'!O21</f>
        <v>1</v>
      </c>
      <c r="L24" s="37">
        <v>0.2</v>
      </c>
      <c r="M24" s="38">
        <f t="shared" si="4"/>
        <v>0.2</v>
      </c>
      <c r="N24" s="59">
        <f>'[2]1.3'!C21</f>
        <v>1</v>
      </c>
      <c r="O24" s="59">
        <f>'[2]1.3'!G21</f>
        <v>1</v>
      </c>
      <c r="P24" s="37">
        <v>0.2</v>
      </c>
      <c r="Q24" s="38">
        <f t="shared" si="5"/>
        <v>0.2</v>
      </c>
      <c r="R24" s="59">
        <f>'[2]1.4'!C21</f>
        <v>0</v>
      </c>
      <c r="S24" s="59">
        <f>'[2]1.4'!G21</f>
        <v>0</v>
      </c>
      <c r="T24" s="37">
        <v>0.2</v>
      </c>
      <c r="U24" s="38">
        <f t="shared" si="6"/>
        <v>0</v>
      </c>
      <c r="V24" s="58">
        <f>'[2]1.5'!C21</f>
        <v>0</v>
      </c>
      <c r="W24" s="61">
        <f>'[2]1.5'!I21</f>
        <v>0</v>
      </c>
      <c r="X24" s="37">
        <v>0.2</v>
      </c>
      <c r="Y24" s="38">
        <f t="shared" si="7"/>
        <v>0</v>
      </c>
    </row>
  </sheetData>
  <mergeCells count="10">
    <mergeCell ref="V3:Y3"/>
    <mergeCell ref="E3:E4"/>
    <mergeCell ref="B3:B4"/>
    <mergeCell ref="A3:A4"/>
    <mergeCell ref="F3:I3"/>
    <mergeCell ref="J3:M3"/>
    <mergeCell ref="N3:Q3"/>
    <mergeCell ref="R3:U3"/>
    <mergeCell ref="C3:C4"/>
    <mergeCell ref="D3:D4"/>
  </mergeCells>
  <pageMargins left="0.7" right="0.7" top="0.75" bottom="0.75" header="0.3" footer="0.3"/>
  <pageSetup paperSize="8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25"/>
  <sheetViews>
    <sheetView tabSelected="1" topLeftCell="A3" zoomScale="70" zoomScaleNormal="70" workbookViewId="0">
      <selection activeCell="C13" sqref="C13"/>
    </sheetView>
  </sheetViews>
  <sheetFormatPr defaultRowHeight="15" x14ac:dyDescent="0.25"/>
  <cols>
    <col min="2" max="2" width="45.5703125" customWidth="1"/>
    <col min="3" max="3" width="18.28515625" customWidth="1"/>
    <col min="4" max="4" width="15.28515625" customWidth="1"/>
    <col min="5" max="5" width="18.140625" customWidth="1"/>
    <col min="6" max="6" width="11" customWidth="1"/>
    <col min="7" max="7" width="10.85546875" customWidth="1"/>
    <col min="8" max="9" width="11.28515625" customWidth="1"/>
    <col min="10" max="10" width="9.140625" customWidth="1"/>
    <col min="11" max="11" width="10.85546875" customWidth="1"/>
    <col min="12" max="12" width="11.28515625" customWidth="1"/>
    <col min="13" max="13" width="10.42578125" customWidth="1"/>
    <col min="14" max="14" width="9.140625" customWidth="1"/>
    <col min="15" max="15" width="11.140625" customWidth="1"/>
    <col min="16" max="16" width="11.28515625" customWidth="1"/>
    <col min="17" max="18" width="9.140625" customWidth="1"/>
    <col min="19" max="19" width="10.7109375" customWidth="1"/>
    <col min="20" max="20" width="10.85546875" customWidth="1"/>
    <col min="21" max="21" width="11" customWidth="1"/>
    <col min="22" max="22" width="9.140625" customWidth="1"/>
    <col min="23" max="23" width="11" customWidth="1"/>
    <col min="24" max="24" width="10.28515625" customWidth="1"/>
    <col min="25" max="25" width="9.42578125" customWidth="1"/>
    <col min="27" max="27" width="10.85546875" customWidth="1"/>
    <col min="28" max="29" width="10.7109375" customWidth="1"/>
    <col min="31" max="31" width="10.5703125" customWidth="1"/>
    <col min="32" max="32" width="14.140625" customWidth="1"/>
    <col min="35" max="35" width="11.7109375" customWidth="1"/>
    <col min="36" max="36" width="12.140625" customWidth="1"/>
    <col min="39" max="39" width="11.85546875" customWidth="1"/>
    <col min="40" max="40" width="12.5703125" customWidth="1"/>
    <col min="43" max="43" width="13.85546875" customWidth="1"/>
    <col min="44" max="44" width="12" customWidth="1"/>
    <col min="47" max="47" width="11.42578125" customWidth="1"/>
    <col min="48" max="48" width="11.7109375" customWidth="1"/>
    <col min="51" max="51" width="11.28515625" customWidth="1"/>
    <col min="52" max="52" width="10.5703125" customWidth="1"/>
    <col min="55" max="55" width="12" customWidth="1"/>
    <col min="56" max="56" width="12.5703125" customWidth="1"/>
    <col min="59" max="59" width="11.7109375" customWidth="1"/>
    <col min="60" max="60" width="11.5703125" customWidth="1"/>
    <col min="63" max="63" width="11.85546875" customWidth="1"/>
    <col min="64" max="64" width="10.5703125" customWidth="1"/>
    <col min="71" max="72" width="10.5703125" customWidth="1"/>
    <col min="75" max="75" width="12.5703125" customWidth="1"/>
    <col min="76" max="76" width="12.7109375" customWidth="1"/>
    <col min="79" max="79" width="11.42578125" customWidth="1"/>
    <col min="80" max="80" width="11.140625" customWidth="1"/>
    <col min="83" max="83" width="11.5703125" customWidth="1"/>
    <col min="84" max="84" width="12" customWidth="1"/>
    <col min="85" max="85" width="14.42578125" customWidth="1"/>
  </cols>
  <sheetData>
    <row r="1" spans="1:85" ht="22.5" x14ac:dyDescent="0.3">
      <c r="A1" s="34" t="s">
        <v>27</v>
      </c>
    </row>
    <row r="3" spans="1:85" ht="93" customHeight="1" x14ac:dyDescent="0.25">
      <c r="A3" s="71" t="s">
        <v>0</v>
      </c>
      <c r="B3" s="71" t="s">
        <v>1</v>
      </c>
      <c r="C3" s="69" t="s">
        <v>37</v>
      </c>
      <c r="D3" s="77" t="s">
        <v>26</v>
      </c>
      <c r="E3" s="77" t="s">
        <v>20</v>
      </c>
      <c r="F3" s="66" t="s">
        <v>28</v>
      </c>
      <c r="G3" s="67"/>
      <c r="H3" s="67"/>
      <c r="I3" s="68"/>
      <c r="J3" s="66" t="s">
        <v>71</v>
      </c>
      <c r="K3" s="67"/>
      <c r="L3" s="67"/>
      <c r="M3" s="68"/>
      <c r="N3" s="66" t="s">
        <v>73</v>
      </c>
      <c r="O3" s="67"/>
      <c r="P3" s="67"/>
      <c r="Q3" s="68"/>
      <c r="R3" s="66" t="s">
        <v>72</v>
      </c>
      <c r="S3" s="67"/>
      <c r="T3" s="67"/>
      <c r="U3" s="68"/>
      <c r="V3" s="66" t="s">
        <v>74</v>
      </c>
      <c r="W3" s="67"/>
      <c r="X3" s="67"/>
      <c r="Y3" s="68"/>
      <c r="Z3" s="66" t="s">
        <v>75</v>
      </c>
      <c r="AA3" s="67"/>
      <c r="AB3" s="67"/>
      <c r="AC3" s="68"/>
      <c r="AD3" s="66" t="s">
        <v>76</v>
      </c>
      <c r="AE3" s="67"/>
      <c r="AF3" s="67"/>
      <c r="AG3" s="68"/>
      <c r="AH3" s="76" t="s">
        <v>77</v>
      </c>
      <c r="AI3" s="67"/>
      <c r="AJ3" s="67"/>
      <c r="AK3" s="68"/>
      <c r="AL3" s="76" t="s">
        <v>78</v>
      </c>
      <c r="AM3" s="67"/>
      <c r="AN3" s="67"/>
      <c r="AO3" s="68"/>
      <c r="AP3" s="76" t="s">
        <v>79</v>
      </c>
      <c r="AQ3" s="67"/>
      <c r="AR3" s="67"/>
      <c r="AS3" s="68"/>
      <c r="AT3" s="76" t="s">
        <v>80</v>
      </c>
      <c r="AU3" s="67"/>
      <c r="AV3" s="67"/>
      <c r="AW3" s="68"/>
      <c r="AX3" s="76" t="s">
        <v>81</v>
      </c>
      <c r="AY3" s="67"/>
      <c r="AZ3" s="67"/>
      <c r="BA3" s="68"/>
      <c r="BB3" s="75" t="s">
        <v>82</v>
      </c>
      <c r="BC3" s="67"/>
      <c r="BD3" s="67"/>
      <c r="BE3" s="68"/>
      <c r="BF3" s="75" t="s">
        <v>83</v>
      </c>
      <c r="BG3" s="67"/>
      <c r="BH3" s="67"/>
      <c r="BI3" s="68"/>
      <c r="BJ3" s="75" t="s">
        <v>84</v>
      </c>
      <c r="BK3" s="67"/>
      <c r="BL3" s="67"/>
      <c r="BM3" s="68"/>
      <c r="BN3" s="75" t="s">
        <v>85</v>
      </c>
      <c r="BO3" s="67"/>
      <c r="BP3" s="67"/>
      <c r="BQ3" s="68"/>
      <c r="BR3" s="75" t="s">
        <v>86</v>
      </c>
      <c r="BS3" s="67"/>
      <c r="BT3" s="67"/>
      <c r="BU3" s="68"/>
      <c r="BV3" s="75" t="s">
        <v>87</v>
      </c>
      <c r="BW3" s="67"/>
      <c r="BX3" s="67"/>
      <c r="BY3" s="68"/>
      <c r="BZ3" s="75" t="s">
        <v>88</v>
      </c>
      <c r="CA3" s="67"/>
      <c r="CB3" s="67"/>
      <c r="CC3" s="68"/>
      <c r="CD3" s="75" t="s">
        <v>89</v>
      </c>
      <c r="CE3" s="67"/>
      <c r="CF3" s="67"/>
      <c r="CG3" s="68"/>
    </row>
    <row r="4" spans="1:85" ht="105" x14ac:dyDescent="0.25">
      <c r="A4" s="72"/>
      <c r="B4" s="72"/>
      <c r="C4" s="70"/>
      <c r="D4" s="78"/>
      <c r="E4" s="78"/>
      <c r="F4" s="3" t="s">
        <v>21</v>
      </c>
      <c r="G4" s="3" t="s">
        <v>22</v>
      </c>
      <c r="H4" s="3" t="s">
        <v>23</v>
      </c>
      <c r="I4" s="3" t="s">
        <v>24</v>
      </c>
      <c r="J4" s="3" t="s">
        <v>21</v>
      </c>
      <c r="K4" s="3" t="s">
        <v>22</v>
      </c>
      <c r="L4" s="3" t="s">
        <v>23</v>
      </c>
      <c r="M4" s="3" t="s">
        <v>24</v>
      </c>
      <c r="N4" s="3" t="s">
        <v>21</v>
      </c>
      <c r="O4" s="3" t="s">
        <v>22</v>
      </c>
      <c r="P4" s="3" t="s">
        <v>23</v>
      </c>
      <c r="Q4" s="3" t="s">
        <v>24</v>
      </c>
      <c r="R4" s="3" t="s">
        <v>21</v>
      </c>
      <c r="S4" s="3" t="s">
        <v>22</v>
      </c>
      <c r="T4" s="3" t="s">
        <v>23</v>
      </c>
      <c r="U4" s="3" t="s">
        <v>24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21</v>
      </c>
      <c r="AA4" s="3" t="s">
        <v>22</v>
      </c>
      <c r="AB4" s="3" t="s">
        <v>23</v>
      </c>
      <c r="AC4" s="3" t="s">
        <v>24</v>
      </c>
      <c r="AD4" s="3" t="s">
        <v>21</v>
      </c>
      <c r="AE4" s="3" t="s">
        <v>22</v>
      </c>
      <c r="AF4" s="3" t="s">
        <v>23</v>
      </c>
      <c r="AG4" s="3" t="s">
        <v>24</v>
      </c>
      <c r="AH4" s="3" t="s">
        <v>21</v>
      </c>
      <c r="AI4" s="3" t="s">
        <v>22</v>
      </c>
      <c r="AJ4" s="3" t="s">
        <v>23</v>
      </c>
      <c r="AK4" s="3" t="s">
        <v>24</v>
      </c>
      <c r="AL4" s="3" t="s">
        <v>21</v>
      </c>
      <c r="AM4" s="3" t="s">
        <v>22</v>
      </c>
      <c r="AN4" s="3" t="s">
        <v>23</v>
      </c>
      <c r="AO4" s="3" t="s">
        <v>24</v>
      </c>
      <c r="AP4" s="3" t="s">
        <v>21</v>
      </c>
      <c r="AQ4" s="3" t="s">
        <v>22</v>
      </c>
      <c r="AR4" s="3" t="s">
        <v>23</v>
      </c>
      <c r="AS4" s="3" t="s">
        <v>24</v>
      </c>
      <c r="AT4" s="3" t="s">
        <v>21</v>
      </c>
      <c r="AU4" s="3" t="s">
        <v>22</v>
      </c>
      <c r="AV4" s="3" t="s">
        <v>23</v>
      </c>
      <c r="AW4" s="3" t="s">
        <v>24</v>
      </c>
      <c r="AX4" s="3" t="s">
        <v>21</v>
      </c>
      <c r="AY4" s="3" t="s">
        <v>22</v>
      </c>
      <c r="AZ4" s="3" t="s">
        <v>23</v>
      </c>
      <c r="BA4" s="3" t="s">
        <v>24</v>
      </c>
      <c r="BB4" s="3" t="s">
        <v>21</v>
      </c>
      <c r="BC4" s="3" t="s">
        <v>22</v>
      </c>
      <c r="BD4" s="3" t="s">
        <v>23</v>
      </c>
      <c r="BE4" s="3" t="s">
        <v>24</v>
      </c>
      <c r="BF4" s="3" t="s">
        <v>21</v>
      </c>
      <c r="BG4" s="3" t="s">
        <v>22</v>
      </c>
      <c r="BH4" s="3" t="s">
        <v>23</v>
      </c>
      <c r="BI4" s="3" t="s">
        <v>24</v>
      </c>
      <c r="BJ4" s="3" t="s">
        <v>21</v>
      </c>
      <c r="BK4" s="3" t="s">
        <v>22</v>
      </c>
      <c r="BL4" s="3" t="s">
        <v>23</v>
      </c>
      <c r="BM4" s="3" t="s">
        <v>24</v>
      </c>
      <c r="BN4" s="3" t="s">
        <v>21</v>
      </c>
      <c r="BO4" s="3" t="s">
        <v>22</v>
      </c>
      <c r="BP4" s="3" t="s">
        <v>23</v>
      </c>
      <c r="BQ4" s="3" t="s">
        <v>24</v>
      </c>
      <c r="BR4" s="3" t="s">
        <v>21</v>
      </c>
      <c r="BS4" s="3" t="s">
        <v>22</v>
      </c>
      <c r="BT4" s="3" t="s">
        <v>23</v>
      </c>
      <c r="BU4" s="3" t="s">
        <v>24</v>
      </c>
      <c r="BV4" s="3" t="s">
        <v>21</v>
      </c>
      <c r="BW4" s="3" t="s">
        <v>22</v>
      </c>
      <c r="BX4" s="3" t="s">
        <v>23</v>
      </c>
      <c r="BY4" s="3" t="s">
        <v>24</v>
      </c>
      <c r="BZ4" s="3" t="s">
        <v>21</v>
      </c>
      <c r="CA4" s="3" t="s">
        <v>22</v>
      </c>
      <c r="CB4" s="3" t="s">
        <v>23</v>
      </c>
      <c r="CC4" s="3" t="s">
        <v>24</v>
      </c>
      <c r="CD4" s="3" t="s">
        <v>21</v>
      </c>
      <c r="CE4" s="3" t="s">
        <v>22</v>
      </c>
      <c r="CF4" s="3" t="s">
        <v>23</v>
      </c>
      <c r="CG4" s="3" t="s">
        <v>24</v>
      </c>
    </row>
    <row r="5" spans="1:85" x14ac:dyDescent="0.25">
      <c r="A5" s="19">
        <v>1</v>
      </c>
      <c r="B5" s="19">
        <v>2</v>
      </c>
      <c r="C5" s="21">
        <v>3</v>
      </c>
      <c r="D5" s="19">
        <v>4</v>
      </c>
      <c r="E5" s="19">
        <v>5</v>
      </c>
      <c r="F5" s="21">
        <v>6</v>
      </c>
      <c r="G5" s="19">
        <v>7</v>
      </c>
      <c r="H5" s="19">
        <v>8</v>
      </c>
      <c r="I5" s="21">
        <v>9</v>
      </c>
      <c r="J5" s="19">
        <v>10</v>
      </c>
      <c r="K5" s="19">
        <v>11</v>
      </c>
      <c r="L5" s="21">
        <v>12</v>
      </c>
      <c r="M5" s="19">
        <v>13</v>
      </c>
      <c r="N5" s="19">
        <v>14</v>
      </c>
      <c r="O5" s="21">
        <v>15</v>
      </c>
      <c r="P5" s="19">
        <v>16</v>
      </c>
      <c r="Q5" s="19">
        <v>17</v>
      </c>
      <c r="R5" s="21">
        <v>18</v>
      </c>
      <c r="S5" s="19">
        <v>19</v>
      </c>
      <c r="T5" s="19">
        <v>20</v>
      </c>
      <c r="U5" s="21">
        <v>21</v>
      </c>
      <c r="V5" s="19">
        <v>22</v>
      </c>
      <c r="W5" s="19">
        <v>23</v>
      </c>
      <c r="X5" s="21">
        <v>24</v>
      </c>
      <c r="Y5" s="19">
        <v>25</v>
      </c>
      <c r="Z5" s="19">
        <v>26</v>
      </c>
      <c r="AA5" s="21">
        <v>27</v>
      </c>
      <c r="AB5" s="19">
        <v>28</v>
      </c>
      <c r="AC5" s="19">
        <v>29</v>
      </c>
      <c r="AD5" s="21">
        <v>30</v>
      </c>
      <c r="AE5" s="19">
        <v>31</v>
      </c>
      <c r="AF5" s="19">
        <v>32</v>
      </c>
      <c r="AG5" s="21">
        <v>33</v>
      </c>
      <c r="AH5" s="19">
        <v>34</v>
      </c>
      <c r="AI5" s="19">
        <v>35</v>
      </c>
      <c r="AJ5" s="21">
        <v>36</v>
      </c>
      <c r="AK5" s="19">
        <v>37</v>
      </c>
      <c r="AL5" s="19">
        <v>38</v>
      </c>
      <c r="AM5" s="21">
        <v>39</v>
      </c>
      <c r="AN5" s="19">
        <v>40</v>
      </c>
      <c r="AO5" s="19">
        <v>41</v>
      </c>
      <c r="AP5" s="21">
        <v>42</v>
      </c>
      <c r="AQ5" s="19">
        <v>43</v>
      </c>
      <c r="AR5" s="19">
        <v>44</v>
      </c>
      <c r="AS5" s="21">
        <v>45</v>
      </c>
      <c r="AT5" s="19">
        <v>46</v>
      </c>
      <c r="AU5" s="19">
        <v>47</v>
      </c>
      <c r="AV5" s="21">
        <v>48</v>
      </c>
      <c r="AW5" s="19">
        <v>49</v>
      </c>
      <c r="AX5" s="19">
        <v>50</v>
      </c>
      <c r="AY5" s="21">
        <v>51</v>
      </c>
      <c r="AZ5" s="19">
        <v>52</v>
      </c>
      <c r="BA5" s="19">
        <v>53</v>
      </c>
      <c r="BB5" s="21">
        <v>54</v>
      </c>
      <c r="BC5" s="19">
        <v>55</v>
      </c>
      <c r="BD5" s="19">
        <v>56</v>
      </c>
      <c r="BE5" s="21">
        <v>57</v>
      </c>
      <c r="BF5" s="19">
        <v>58</v>
      </c>
      <c r="BG5" s="19">
        <v>59</v>
      </c>
      <c r="BH5" s="21">
        <v>60</v>
      </c>
      <c r="BI5" s="19">
        <v>61</v>
      </c>
      <c r="BJ5" s="19">
        <v>62</v>
      </c>
      <c r="BK5" s="21">
        <v>63</v>
      </c>
      <c r="BL5" s="19">
        <v>64</v>
      </c>
      <c r="BM5" s="19">
        <v>65</v>
      </c>
      <c r="BN5" s="21">
        <v>66</v>
      </c>
      <c r="BO5" s="19">
        <v>67</v>
      </c>
      <c r="BP5" s="19">
        <v>68</v>
      </c>
      <c r="BQ5" s="21">
        <v>69</v>
      </c>
      <c r="BR5" s="19">
        <v>70</v>
      </c>
      <c r="BS5" s="19">
        <v>71</v>
      </c>
      <c r="BT5" s="21">
        <v>72</v>
      </c>
      <c r="BU5" s="19">
        <v>73</v>
      </c>
      <c r="BV5" s="19">
        <v>74</v>
      </c>
      <c r="BW5" s="21">
        <v>75</v>
      </c>
      <c r="BX5" s="19">
        <v>76</v>
      </c>
      <c r="BY5" s="19">
        <v>77</v>
      </c>
      <c r="BZ5" s="21">
        <v>78</v>
      </c>
      <c r="CA5" s="19">
        <v>79</v>
      </c>
      <c r="CB5" s="19">
        <v>80</v>
      </c>
      <c r="CC5" s="21">
        <v>81</v>
      </c>
      <c r="CD5" s="19">
        <v>82</v>
      </c>
      <c r="CE5" s="19">
        <v>83</v>
      </c>
      <c r="CF5" s="21">
        <v>84</v>
      </c>
      <c r="CG5" s="19">
        <v>85</v>
      </c>
    </row>
    <row r="6" spans="1:85" ht="15.75" x14ac:dyDescent="0.25">
      <c r="A6" s="9"/>
      <c r="B6" s="9"/>
      <c r="C6" s="8"/>
      <c r="D6" s="11" t="s">
        <v>57</v>
      </c>
      <c r="E6" s="11"/>
      <c r="F6" s="10"/>
      <c r="G6" s="10"/>
      <c r="H6" s="10"/>
      <c r="I6" s="10"/>
      <c r="J6" s="7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</row>
    <row r="7" spans="1:85" ht="15.75" x14ac:dyDescent="0.25">
      <c r="A7" s="1"/>
      <c r="B7" s="2" t="s">
        <v>2</v>
      </c>
      <c r="C7" s="17">
        <f>F7+J7+N7+R7+V7+Z7+AD7+AH7+AL7+AP7+AT7+AX7+BB7+BF7+BJ7+BN7+BR7+BV7+BZ7+CD7</f>
        <v>14</v>
      </c>
      <c r="D7" s="18">
        <f>C7/20</f>
        <v>0.7</v>
      </c>
      <c r="E7" s="13">
        <f>I7+M7+Q7+U7+Y7+AC7+AG7+AK7+AO7+AS7+AW7+BA7+BE7+BI7+BM7+BQ7+BU7+BY7+CC7+CG7</f>
        <v>0.59434191437197703</v>
      </c>
      <c r="F7" s="62">
        <f>'[2]2.1'!C4</f>
        <v>0</v>
      </c>
      <c r="G7" s="60">
        <f>'[2]2.1'!G4</f>
        <v>0</v>
      </c>
      <c r="H7" s="38">
        <v>0.04</v>
      </c>
      <c r="I7" s="38">
        <f>G7*H7</f>
        <v>0</v>
      </c>
      <c r="J7" s="63">
        <f>'[2]2.2'!C4</f>
        <v>0</v>
      </c>
      <c r="K7" s="60">
        <f>'[2]2.2'!F4</f>
        <v>0</v>
      </c>
      <c r="L7" s="38">
        <v>0.05</v>
      </c>
      <c r="M7" s="38">
        <f>K7*L7</f>
        <v>0</v>
      </c>
      <c r="N7" s="59">
        <f>'[2]2.3'!C4</f>
        <v>1</v>
      </c>
      <c r="O7" s="60">
        <f>'[2]2.3'!G4</f>
        <v>1</v>
      </c>
      <c r="P7" s="38">
        <v>0.05</v>
      </c>
      <c r="Q7" s="38">
        <f>O7*P7</f>
        <v>0.05</v>
      </c>
      <c r="R7" s="59">
        <f>'[2]2.4'!$C$6</f>
        <v>1</v>
      </c>
      <c r="S7" s="60">
        <f>'[2]2.4'!$Q$8</f>
        <v>0.70604698245906572</v>
      </c>
      <c r="T7" s="38">
        <v>0.05</v>
      </c>
      <c r="U7" s="38">
        <f>S7*T7</f>
        <v>3.530234912295329E-2</v>
      </c>
      <c r="V7" s="59">
        <f>'[2]2.5'!C4</f>
        <v>1</v>
      </c>
      <c r="W7" s="60">
        <f>'[2]2.5'!O4</f>
        <v>1</v>
      </c>
      <c r="X7" s="38">
        <v>0.05</v>
      </c>
      <c r="Y7" s="38">
        <f>W7*X7</f>
        <v>0.05</v>
      </c>
      <c r="Z7" s="59">
        <f>'[2]2.6'!C4</f>
        <v>1</v>
      </c>
      <c r="AA7" s="60">
        <f>'[2]2.6'!I4</f>
        <v>1</v>
      </c>
      <c r="AB7" s="38">
        <v>0.05</v>
      </c>
      <c r="AC7" s="38">
        <f t="shared" ref="AC7:AC24" si="0">AA7*AB7</f>
        <v>0.05</v>
      </c>
      <c r="AD7" s="59">
        <f>'[2]2.7'!C4</f>
        <v>1</v>
      </c>
      <c r="AE7" s="60">
        <f>'[2]2.7'!G4</f>
        <v>1</v>
      </c>
      <c r="AF7" s="38">
        <v>0.05</v>
      </c>
      <c r="AG7" s="38">
        <f>AE7*AF7</f>
        <v>0.05</v>
      </c>
      <c r="AH7" s="59">
        <f>'[2]2.8'!C4</f>
        <v>0</v>
      </c>
      <c r="AI7" s="64">
        <f>'[2]2.8'!G4</f>
        <v>0</v>
      </c>
      <c r="AJ7" s="38">
        <v>0.05</v>
      </c>
      <c r="AK7" s="38">
        <f>AI7*AJ7</f>
        <v>0</v>
      </c>
      <c r="AL7" s="59">
        <f>'[2]2.9'!C4</f>
        <v>0</v>
      </c>
      <c r="AM7" s="60">
        <f>'[2]2.9'!G4</f>
        <v>0</v>
      </c>
      <c r="AN7" s="38">
        <v>0.05</v>
      </c>
      <c r="AO7" s="38">
        <f>AM7*AN7</f>
        <v>0</v>
      </c>
      <c r="AP7" s="59">
        <f>'[2]2.10'!C4</f>
        <v>1</v>
      </c>
      <c r="AQ7" s="60">
        <f>'[2]2.10'!G4</f>
        <v>1</v>
      </c>
      <c r="AR7" s="38">
        <v>0.05</v>
      </c>
      <c r="AS7" s="38">
        <f>AQ7*AR7</f>
        <v>0.05</v>
      </c>
      <c r="AT7" s="59">
        <f>'[2]2.11'!C4</f>
        <v>1</v>
      </c>
      <c r="AU7" s="60">
        <f>'[2]2.11'!G4</f>
        <v>0.95542168674698791</v>
      </c>
      <c r="AV7" s="38">
        <v>0.04</v>
      </c>
      <c r="AW7" s="38">
        <f>AU7*AV7</f>
        <v>3.8216867469879519E-2</v>
      </c>
      <c r="AX7" s="59">
        <f>'[2]2.12'!C4</f>
        <v>1</v>
      </c>
      <c r="AY7" s="60">
        <f>'[2]2.12'!F4</f>
        <v>1</v>
      </c>
      <c r="AZ7" s="38">
        <v>0.04</v>
      </c>
      <c r="BA7" s="38">
        <f>AY7*AZ7</f>
        <v>0.04</v>
      </c>
      <c r="BB7" s="65">
        <f>'[2]2.13'!C3</f>
        <v>1</v>
      </c>
      <c r="BC7" s="60">
        <f>'[2]2.13'!G3</f>
        <v>0.89393409064392615</v>
      </c>
      <c r="BD7" s="38">
        <v>0.04</v>
      </c>
      <c r="BE7" s="38">
        <f>BC7*BD7</f>
        <v>3.5757363625757044E-2</v>
      </c>
      <c r="BF7" s="65">
        <f>'[2]2.14'!C3</f>
        <v>1</v>
      </c>
      <c r="BG7" s="60">
        <f>'[2]2.14'!G3</f>
        <v>1</v>
      </c>
      <c r="BH7" s="38">
        <v>0.05</v>
      </c>
      <c r="BI7" s="38">
        <f>BG7*BH7</f>
        <v>0.05</v>
      </c>
      <c r="BJ7" s="65">
        <f>'[2]2.15'!C4</f>
        <v>1</v>
      </c>
      <c r="BK7" s="60">
        <f>'[2]2.15'!H4</f>
        <v>0.50130668306774229</v>
      </c>
      <c r="BL7" s="38">
        <v>0.05</v>
      </c>
      <c r="BM7" s="38">
        <f>BK7*BL7</f>
        <v>2.5065334153387117E-2</v>
      </c>
      <c r="BN7" s="65">
        <f>'[2]2.16'!C3</f>
        <v>1</v>
      </c>
      <c r="BO7" s="60">
        <f>'[2]2.16'!G3</f>
        <v>1</v>
      </c>
      <c r="BP7" s="48">
        <v>0.04</v>
      </c>
      <c r="BQ7" s="37">
        <f>BO7*BP7</f>
        <v>0.04</v>
      </c>
      <c r="BR7" s="65">
        <f>'[2]2.17'!C3</f>
        <v>0</v>
      </c>
      <c r="BS7" s="60">
        <f>'[2]2.17'!G3</f>
        <v>0</v>
      </c>
      <c r="BT7" s="38">
        <v>0.04</v>
      </c>
      <c r="BU7" s="38">
        <f>BS7*BT7</f>
        <v>0</v>
      </c>
      <c r="BV7" s="65">
        <f>'[2]2.18'!C3</f>
        <v>1</v>
      </c>
      <c r="BW7" s="60">
        <f>'[2]2.18'!G3</f>
        <v>1</v>
      </c>
      <c r="BX7" s="38">
        <v>0.04</v>
      </c>
      <c r="BY7" s="38">
        <f>BW7*BX7</f>
        <v>0.04</v>
      </c>
      <c r="BZ7" s="65">
        <f>'[2]2.19'!C3</f>
        <v>1</v>
      </c>
      <c r="CA7" s="60">
        <f>'[2]2.19'!G3</f>
        <v>1</v>
      </c>
      <c r="CB7" s="38">
        <v>0.04</v>
      </c>
      <c r="CC7" s="37">
        <f>CA7*CB7</f>
        <v>0.04</v>
      </c>
      <c r="CD7" s="65">
        <f>'[2]2.20'!C3</f>
        <v>0</v>
      </c>
      <c r="CE7" s="60">
        <f>'[2]2.20'!G3</f>
        <v>0</v>
      </c>
      <c r="CF7" s="38">
        <v>0.04</v>
      </c>
      <c r="CG7" s="38">
        <f>CE7*CF7</f>
        <v>0</v>
      </c>
    </row>
    <row r="8" spans="1:85" ht="15.75" x14ac:dyDescent="0.25">
      <c r="A8" s="1">
        <v>902</v>
      </c>
      <c r="B8" s="2" t="s">
        <v>3</v>
      </c>
      <c r="C8" s="17">
        <f t="shared" ref="C8:C24" si="1">F8+J8+N8+R8+V8+Z8+AD8+AH8+AL8+AP8+AT8+AX8+BB8+BF8+BJ8+BN8+BR8+BV8+BZ8+CD8</f>
        <v>20</v>
      </c>
      <c r="D8" s="18">
        <f t="shared" ref="D8:D24" si="2">C8/20</f>
        <v>1</v>
      </c>
      <c r="E8" s="13">
        <f>I8+M8+Q8+U8+Y8+AC8+AG8+AK8+AO8+AS8+AW8+BA8+BE8+BI8+BM8+BQ8+BU8+BY8+CC8+CG8</f>
        <v>0.50761736037898086</v>
      </c>
      <c r="F8" s="62">
        <f>'[2]2.1'!C5</f>
        <v>1</v>
      </c>
      <c r="G8" s="60">
        <f>'[2]2.1'!G5</f>
        <v>0</v>
      </c>
      <c r="H8" s="38">
        <v>0.04</v>
      </c>
      <c r="I8" s="38">
        <f t="shared" ref="I8:I24" si="3">G8*H8</f>
        <v>0</v>
      </c>
      <c r="J8" s="63">
        <f>'[2]2.2'!C5</f>
        <v>1</v>
      </c>
      <c r="K8" s="60">
        <f>'[2]2.2'!F5</f>
        <v>1</v>
      </c>
      <c r="L8" s="38">
        <v>0.05</v>
      </c>
      <c r="M8" s="38">
        <f t="shared" ref="M8:M24" si="4">K8*L8</f>
        <v>0.05</v>
      </c>
      <c r="N8" s="59">
        <f>'[2]2.3'!C5</f>
        <v>1</v>
      </c>
      <c r="O8" s="60">
        <f>'[2]2.3'!G5</f>
        <v>0.99170651859958792</v>
      </c>
      <c r="P8" s="38">
        <v>0.05</v>
      </c>
      <c r="Q8" s="38">
        <f t="shared" ref="Q8:Q24" si="5">O8*P8</f>
        <v>4.9585325929979399E-2</v>
      </c>
      <c r="R8" s="59">
        <f>'[2]2.4'!$C$10</f>
        <v>1</v>
      </c>
      <c r="S8" s="60">
        <f>'[2]2.4'!$Q$12</f>
        <v>0</v>
      </c>
      <c r="T8" s="38">
        <v>0.05</v>
      </c>
      <c r="U8" s="38">
        <f t="shared" ref="U8:U24" si="6">S8*T8</f>
        <v>0</v>
      </c>
      <c r="V8" s="59">
        <f>'[2]2.5'!C5</f>
        <v>1</v>
      </c>
      <c r="W8" s="60">
        <f>'[2]2.5'!O5</f>
        <v>0.99960306901917018</v>
      </c>
      <c r="X8" s="38">
        <v>0.05</v>
      </c>
      <c r="Y8" s="38">
        <f t="shared" ref="Y8:Y24" si="7">W8*X8</f>
        <v>4.9980153450958513E-2</v>
      </c>
      <c r="Z8" s="59">
        <f>'[2]2.6'!C5</f>
        <v>1</v>
      </c>
      <c r="AA8" s="60">
        <f>'[2]2.6'!I5</f>
        <v>1</v>
      </c>
      <c r="AB8" s="38">
        <v>0.05</v>
      </c>
      <c r="AC8" s="38">
        <f t="shared" si="0"/>
        <v>0.05</v>
      </c>
      <c r="AD8" s="59">
        <f>'[2]2.7'!C5</f>
        <v>1</v>
      </c>
      <c r="AE8" s="60">
        <f>'[2]2.7'!G5</f>
        <v>0</v>
      </c>
      <c r="AF8" s="38">
        <v>0.05</v>
      </c>
      <c r="AG8" s="38">
        <f t="shared" ref="AG8:AG24" si="8">AE8*AF8</f>
        <v>0</v>
      </c>
      <c r="AH8" s="59">
        <f>'[2]2.8'!C5</f>
        <v>1</v>
      </c>
      <c r="AI8" s="64">
        <f>'[2]2.8'!G5</f>
        <v>1</v>
      </c>
      <c r="AJ8" s="38">
        <v>0.05</v>
      </c>
      <c r="AK8" s="38">
        <f t="shared" ref="AK8:AK24" si="9">AI8*AJ8</f>
        <v>0.05</v>
      </c>
      <c r="AL8" s="59">
        <f>'[2]2.9'!C5</f>
        <v>1</v>
      </c>
      <c r="AM8" s="60">
        <f>'[2]2.9'!G5</f>
        <v>1</v>
      </c>
      <c r="AN8" s="38">
        <v>0.05</v>
      </c>
      <c r="AO8" s="38">
        <f t="shared" ref="AO8:AO24" si="10">AM8*AN8</f>
        <v>0.05</v>
      </c>
      <c r="AP8" s="59">
        <f>'[2]2.10'!C5</f>
        <v>1</v>
      </c>
      <c r="AQ8" s="60">
        <f>'[2]2.10'!G5</f>
        <v>1</v>
      </c>
      <c r="AR8" s="38">
        <v>0.05</v>
      </c>
      <c r="AS8" s="38">
        <f t="shared" ref="AS8:AS24" si="11">AQ8*AR8</f>
        <v>0.05</v>
      </c>
      <c r="AT8" s="59">
        <f>'[2]2.11'!C5</f>
        <v>1</v>
      </c>
      <c r="AU8" s="60">
        <f>'[2]2.11'!G5</f>
        <v>0</v>
      </c>
      <c r="AV8" s="38">
        <v>0.04</v>
      </c>
      <c r="AW8" s="38">
        <f t="shared" ref="AW8:AW24" si="12">AU8*AV8</f>
        <v>0</v>
      </c>
      <c r="AX8" s="59">
        <f>'[2]2.12'!C5</f>
        <v>1</v>
      </c>
      <c r="AY8" s="60">
        <f>'[2]2.12'!F5</f>
        <v>1</v>
      </c>
      <c r="AZ8" s="38">
        <v>0.04</v>
      </c>
      <c r="BA8" s="38">
        <f t="shared" ref="BA8:BA24" si="13">AY8*AZ8</f>
        <v>0.04</v>
      </c>
      <c r="BB8" s="65">
        <f>'[2]2.13'!C4</f>
        <v>1</v>
      </c>
      <c r="BC8" s="60">
        <f>'[2]2.13'!G4</f>
        <v>0.2760682210817369</v>
      </c>
      <c r="BD8" s="38">
        <v>0.04</v>
      </c>
      <c r="BE8" s="38">
        <f t="shared" ref="BE8:BE24" si="14">BC8*BD8</f>
        <v>1.1042728843269477E-2</v>
      </c>
      <c r="BF8" s="65">
        <f>'[2]2.14'!C4</f>
        <v>1</v>
      </c>
      <c r="BG8" s="60">
        <f>'[2]2.14'!G4</f>
        <v>0</v>
      </c>
      <c r="BH8" s="38">
        <v>0.05</v>
      </c>
      <c r="BI8" s="38">
        <f t="shared" ref="BI8:BI24" si="15">BG8*BH8</f>
        <v>0</v>
      </c>
      <c r="BJ8" s="65">
        <f>'[2]2.15'!C5</f>
        <v>1</v>
      </c>
      <c r="BK8" s="60">
        <f>'[2]2.15'!H5</f>
        <v>0.94018304309547074</v>
      </c>
      <c r="BL8" s="38">
        <v>0.05</v>
      </c>
      <c r="BM8" s="38">
        <f t="shared" ref="BM8:BM24" si="16">BK8*BL8</f>
        <v>4.700915215477354E-2</v>
      </c>
      <c r="BN8" s="65">
        <f>'[2]2.16'!C4</f>
        <v>1</v>
      </c>
      <c r="BO8" s="60">
        <f>'[2]2.16'!G4</f>
        <v>0</v>
      </c>
      <c r="BP8" s="48">
        <v>0.04</v>
      </c>
      <c r="BQ8" s="37">
        <f t="shared" ref="BQ8:BQ24" si="17">BO8*BP8</f>
        <v>0</v>
      </c>
      <c r="BR8" s="65">
        <f>'[2]2.17'!C4</f>
        <v>1</v>
      </c>
      <c r="BS8" s="60">
        <f>'[2]2.17'!G4</f>
        <v>0.5</v>
      </c>
      <c r="BT8" s="38">
        <v>0.04</v>
      </c>
      <c r="BU8" s="38">
        <f t="shared" ref="BU8:BU24" si="18">BS8*BT8</f>
        <v>0.02</v>
      </c>
      <c r="BV8" s="65">
        <f>'[2]2.18'!C4</f>
        <v>1</v>
      </c>
      <c r="BW8" s="60">
        <f>'[2]2.18'!G4</f>
        <v>0</v>
      </c>
      <c r="BX8" s="38">
        <v>0.04</v>
      </c>
      <c r="BY8" s="38">
        <f t="shared" ref="BY8:BY24" si="19">BW8*BX8</f>
        <v>0</v>
      </c>
      <c r="BZ8" s="65">
        <f>'[2]2.19'!C4</f>
        <v>1</v>
      </c>
      <c r="CA8" s="60">
        <f>'[2]2.19'!G4</f>
        <v>0</v>
      </c>
      <c r="CB8" s="38">
        <v>0.04</v>
      </c>
      <c r="CC8" s="37">
        <f t="shared" ref="CC8:CC24" si="20">CA8*CB8</f>
        <v>0</v>
      </c>
      <c r="CD8" s="65">
        <f>'[2]2.20'!C4</f>
        <v>1</v>
      </c>
      <c r="CE8" s="60">
        <f>'[2]2.20'!G4</f>
        <v>1</v>
      </c>
      <c r="CF8" s="38">
        <v>0.04</v>
      </c>
      <c r="CG8" s="38">
        <f t="shared" ref="CG8:CG24" si="21">CE8*CF8</f>
        <v>0.04</v>
      </c>
    </row>
    <row r="9" spans="1:85" ht="31.5" x14ac:dyDescent="0.25">
      <c r="A9" s="1">
        <v>905</v>
      </c>
      <c r="B9" s="2" t="s">
        <v>4</v>
      </c>
      <c r="C9" s="17">
        <f>F9+J9+N9+R9+V9+Z9+AD9+AH9+AL9+AP9+AT9+AX9+BB9+BF9+BJ9+BN9+BR9+BV9+BZ9+CD9</f>
        <v>14</v>
      </c>
      <c r="D9" s="18">
        <f>C9/20</f>
        <v>0.7</v>
      </c>
      <c r="E9" s="13">
        <f t="shared" ref="E9:E24" si="22">I9+M9+Q9+U9+Y9+AC9+AG9+AK9+AO9+AS9+AW9+BA9+BE9+BI9+BM9+BQ9+BU9+BY9+CC9+CG9</f>
        <v>0.40727209087727106</v>
      </c>
      <c r="F9" s="62">
        <f>'[2]2.1'!C6</f>
        <v>0</v>
      </c>
      <c r="G9" s="60">
        <f>'[2]2.1'!G6</f>
        <v>0</v>
      </c>
      <c r="H9" s="38">
        <v>0.04</v>
      </c>
      <c r="I9" s="38">
        <f t="shared" si="3"/>
        <v>0</v>
      </c>
      <c r="J9" s="63">
        <f>'[2]2.2'!C6</f>
        <v>0</v>
      </c>
      <c r="K9" s="60">
        <f>'[2]2.2'!F6</f>
        <v>0</v>
      </c>
      <c r="L9" s="38">
        <v>0.05</v>
      </c>
      <c r="M9" s="38">
        <f t="shared" si="4"/>
        <v>0</v>
      </c>
      <c r="N9" s="59">
        <f>'[2]2.3'!C6</f>
        <v>1</v>
      </c>
      <c r="O9" s="60">
        <f>'[2]2.3'!G6</f>
        <v>1</v>
      </c>
      <c r="P9" s="38">
        <v>0.05</v>
      </c>
      <c r="Q9" s="38">
        <f t="shared" si="5"/>
        <v>0.05</v>
      </c>
      <c r="R9" s="59">
        <f>'[2]2.4'!$C$14</f>
        <v>1</v>
      </c>
      <c r="S9" s="60">
        <f>'[2]2.4'!$Q$16</f>
        <v>0</v>
      </c>
      <c r="T9" s="38">
        <v>0.05</v>
      </c>
      <c r="U9" s="38">
        <f t="shared" si="6"/>
        <v>0</v>
      </c>
      <c r="V9" s="59">
        <f>'[2]2.5'!C6</f>
        <v>1</v>
      </c>
      <c r="W9" s="60">
        <f>'[2]2.5'!O6</f>
        <v>1</v>
      </c>
      <c r="X9" s="38">
        <v>0.05</v>
      </c>
      <c r="Y9" s="38">
        <f t="shared" si="7"/>
        <v>0.05</v>
      </c>
      <c r="Z9" s="59">
        <f>'[2]2.6'!C6</f>
        <v>1</v>
      </c>
      <c r="AA9" s="60">
        <f>'[2]2.6'!I6</f>
        <v>1</v>
      </c>
      <c r="AB9" s="38">
        <v>0.05</v>
      </c>
      <c r="AC9" s="38">
        <f t="shared" si="0"/>
        <v>0.05</v>
      </c>
      <c r="AD9" s="59">
        <f>'[2]2.7'!C6</f>
        <v>1</v>
      </c>
      <c r="AE9" s="60">
        <f>'[2]2.7'!G6</f>
        <v>1</v>
      </c>
      <c r="AF9" s="38">
        <v>0.05</v>
      </c>
      <c r="AG9" s="38">
        <f t="shared" si="8"/>
        <v>0.05</v>
      </c>
      <c r="AH9" s="59">
        <f>'[2]2.8'!C6</f>
        <v>0</v>
      </c>
      <c r="AI9" s="64">
        <f>'[2]2.8'!G6</f>
        <v>0</v>
      </c>
      <c r="AJ9" s="38">
        <v>0.05</v>
      </c>
      <c r="AK9" s="38">
        <f t="shared" si="9"/>
        <v>0</v>
      </c>
      <c r="AL9" s="59">
        <f>'[2]2.9'!C6</f>
        <v>0</v>
      </c>
      <c r="AM9" s="60">
        <f>'[2]2.9'!G6</f>
        <v>0</v>
      </c>
      <c r="AN9" s="38">
        <v>0.05</v>
      </c>
      <c r="AO9" s="38">
        <f t="shared" si="10"/>
        <v>0</v>
      </c>
      <c r="AP9" s="59">
        <f>'[2]2.10'!C6</f>
        <v>1</v>
      </c>
      <c r="AQ9" s="60">
        <f>'[2]2.10'!G6</f>
        <v>1</v>
      </c>
      <c r="AR9" s="38">
        <v>0.05</v>
      </c>
      <c r="AS9" s="38">
        <f t="shared" si="11"/>
        <v>0.05</v>
      </c>
      <c r="AT9" s="59">
        <f>'[2]2.11'!C6</f>
        <v>1</v>
      </c>
      <c r="AU9" s="60">
        <f>'[2]2.11'!G6</f>
        <v>0</v>
      </c>
      <c r="AV9" s="38">
        <v>0.04</v>
      </c>
      <c r="AW9" s="38">
        <f t="shared" si="12"/>
        <v>0</v>
      </c>
      <c r="AX9" s="59">
        <f>'[2]2.12'!C6</f>
        <v>1</v>
      </c>
      <c r="AY9" s="60">
        <f>'[2]2.12'!F6</f>
        <v>1</v>
      </c>
      <c r="AZ9" s="38">
        <v>0.04</v>
      </c>
      <c r="BA9" s="38">
        <f t="shared" si="13"/>
        <v>0.04</v>
      </c>
      <c r="BB9" s="65">
        <f>'[2]2.13'!C5</f>
        <v>1</v>
      </c>
      <c r="BC9" s="60">
        <f>'[2]2.13'!G5</f>
        <v>0.68180227193177834</v>
      </c>
      <c r="BD9" s="38">
        <v>0.04</v>
      </c>
      <c r="BE9" s="38">
        <f t="shared" si="14"/>
        <v>2.7272090877271133E-2</v>
      </c>
      <c r="BF9" s="65">
        <f>'[2]2.14'!C5</f>
        <v>1</v>
      </c>
      <c r="BG9" s="60">
        <f>'[2]2.14'!G5</f>
        <v>1</v>
      </c>
      <c r="BH9" s="38">
        <v>0.05</v>
      </c>
      <c r="BI9" s="38">
        <f t="shared" si="15"/>
        <v>0.05</v>
      </c>
      <c r="BJ9" s="65">
        <f>'[2]2.15'!C6</f>
        <v>1</v>
      </c>
      <c r="BK9" s="60">
        <f>'[2]2.15'!H6</f>
        <v>0</v>
      </c>
      <c r="BL9" s="38">
        <v>0.05</v>
      </c>
      <c r="BM9" s="38">
        <f t="shared" si="16"/>
        <v>0</v>
      </c>
      <c r="BN9" s="65">
        <f>'[2]2.16'!C5</f>
        <v>1</v>
      </c>
      <c r="BO9" s="60">
        <f>'[2]2.16'!G5</f>
        <v>0</v>
      </c>
      <c r="BP9" s="48">
        <v>0.04</v>
      </c>
      <c r="BQ9" s="37">
        <f t="shared" si="17"/>
        <v>0</v>
      </c>
      <c r="BR9" s="65">
        <f>'[2]2.17'!C5</f>
        <v>0</v>
      </c>
      <c r="BS9" s="60">
        <f>'[2]2.17'!G5</f>
        <v>0</v>
      </c>
      <c r="BT9" s="38">
        <v>0.04</v>
      </c>
      <c r="BU9" s="38">
        <f t="shared" si="18"/>
        <v>0</v>
      </c>
      <c r="BV9" s="65">
        <f>'[2]2.18'!C5</f>
        <v>1</v>
      </c>
      <c r="BW9" s="60">
        <f>'[2]2.18'!G5</f>
        <v>1</v>
      </c>
      <c r="BX9" s="38">
        <v>0.04</v>
      </c>
      <c r="BY9" s="38">
        <f t="shared" si="19"/>
        <v>0.04</v>
      </c>
      <c r="BZ9" s="65">
        <f>'[2]2.19'!C5</f>
        <v>1</v>
      </c>
      <c r="CA9" s="60">
        <f>'[2]2.19'!G5</f>
        <v>0</v>
      </c>
      <c r="CB9" s="38">
        <v>0.04</v>
      </c>
      <c r="CC9" s="37">
        <f t="shared" si="20"/>
        <v>0</v>
      </c>
      <c r="CD9" s="65">
        <f>'[2]2.20'!C5</f>
        <v>0</v>
      </c>
      <c r="CE9" s="60">
        <f>'[2]2.20'!G5</f>
        <v>0</v>
      </c>
      <c r="CF9" s="38">
        <v>0.04</v>
      </c>
      <c r="CG9" s="38">
        <f t="shared" si="21"/>
        <v>0</v>
      </c>
    </row>
    <row r="10" spans="1:85" ht="31.5" x14ac:dyDescent="0.25">
      <c r="A10" s="1">
        <v>908</v>
      </c>
      <c r="B10" s="2" t="s">
        <v>5</v>
      </c>
      <c r="C10" s="17">
        <f t="shared" si="1"/>
        <v>14</v>
      </c>
      <c r="D10" s="18">
        <f t="shared" si="2"/>
        <v>0.7</v>
      </c>
      <c r="E10" s="13">
        <f t="shared" si="22"/>
        <v>0.588567885318238</v>
      </c>
      <c r="F10" s="62">
        <f>'[2]2.1'!C7</f>
        <v>0</v>
      </c>
      <c r="G10" s="60">
        <f>'[2]2.1'!G7</f>
        <v>0</v>
      </c>
      <c r="H10" s="38">
        <v>0.04</v>
      </c>
      <c r="I10" s="38">
        <f t="shared" si="3"/>
        <v>0</v>
      </c>
      <c r="J10" s="63">
        <f>'[2]2.2'!C7</f>
        <v>0</v>
      </c>
      <c r="K10" s="60">
        <f>'[2]2.2'!F7</f>
        <v>0</v>
      </c>
      <c r="L10" s="38">
        <v>0.05</v>
      </c>
      <c r="M10" s="38">
        <f t="shared" si="4"/>
        <v>0</v>
      </c>
      <c r="N10" s="59">
        <f>'[2]2.3'!C7</f>
        <v>1</v>
      </c>
      <c r="O10" s="60">
        <f>'[2]2.3'!G7</f>
        <v>1</v>
      </c>
      <c r="P10" s="38">
        <v>0.05</v>
      </c>
      <c r="Q10" s="38">
        <f t="shared" si="5"/>
        <v>0.05</v>
      </c>
      <c r="R10" s="59">
        <f>'[2]2.4'!$C$18</f>
        <v>1</v>
      </c>
      <c r="S10" s="60">
        <f>'[2]2.4'!$Q$20</f>
        <v>0</v>
      </c>
      <c r="T10" s="38">
        <v>0.05</v>
      </c>
      <c r="U10" s="38">
        <f t="shared" si="6"/>
        <v>0</v>
      </c>
      <c r="V10" s="59">
        <f>'[2]2.5'!C7</f>
        <v>1</v>
      </c>
      <c r="W10" s="60">
        <f>'[2]2.5'!O7</f>
        <v>1</v>
      </c>
      <c r="X10" s="38">
        <v>0.05</v>
      </c>
      <c r="Y10" s="38">
        <f t="shared" si="7"/>
        <v>0.05</v>
      </c>
      <c r="Z10" s="59">
        <f>'[2]2.6'!C7</f>
        <v>1</v>
      </c>
      <c r="AA10" s="60">
        <f>'[2]2.6'!I7</f>
        <v>1</v>
      </c>
      <c r="AB10" s="38">
        <v>0.05</v>
      </c>
      <c r="AC10" s="38">
        <f t="shared" si="0"/>
        <v>0.05</v>
      </c>
      <c r="AD10" s="59">
        <f>'[2]2.7'!C7</f>
        <v>1</v>
      </c>
      <c r="AE10" s="60">
        <f>'[2]2.7'!G7</f>
        <v>1</v>
      </c>
      <c r="AF10" s="38">
        <v>0.05</v>
      </c>
      <c r="AG10" s="38">
        <f t="shared" si="8"/>
        <v>0.05</v>
      </c>
      <c r="AH10" s="59">
        <f>'[2]2.8'!C7</f>
        <v>0</v>
      </c>
      <c r="AI10" s="64">
        <f>'[2]2.8'!G7</f>
        <v>0</v>
      </c>
      <c r="AJ10" s="38">
        <v>0.05</v>
      </c>
      <c r="AK10" s="38">
        <f t="shared" si="9"/>
        <v>0</v>
      </c>
      <c r="AL10" s="59">
        <f>'[2]2.9'!C7</f>
        <v>0</v>
      </c>
      <c r="AM10" s="60">
        <f>'[2]2.9'!G7</f>
        <v>0</v>
      </c>
      <c r="AN10" s="38">
        <v>0.05</v>
      </c>
      <c r="AO10" s="38">
        <f t="shared" si="10"/>
        <v>0</v>
      </c>
      <c r="AP10" s="59">
        <f>'[2]2.10'!C7</f>
        <v>1</v>
      </c>
      <c r="AQ10" s="60">
        <f>'[2]2.10'!G7</f>
        <v>1</v>
      </c>
      <c r="AR10" s="38">
        <v>0.05</v>
      </c>
      <c r="AS10" s="38">
        <f t="shared" si="11"/>
        <v>0.05</v>
      </c>
      <c r="AT10" s="59">
        <f>'[2]2.11'!C7</f>
        <v>1</v>
      </c>
      <c r="AU10" s="60">
        <f>'[2]2.11'!G7</f>
        <v>0.96590909090909094</v>
      </c>
      <c r="AV10" s="38">
        <v>0.04</v>
      </c>
      <c r="AW10" s="38">
        <f t="shared" si="12"/>
        <v>3.8636363636363635E-2</v>
      </c>
      <c r="AX10" s="59">
        <f>'[2]2.12'!C7</f>
        <v>1</v>
      </c>
      <c r="AY10" s="60">
        <f>'[2]2.12'!F7</f>
        <v>1</v>
      </c>
      <c r="AZ10" s="38">
        <v>0.04</v>
      </c>
      <c r="BA10" s="38">
        <f t="shared" si="13"/>
        <v>0.04</v>
      </c>
      <c r="BB10" s="65">
        <f>'[2]2.13'!C6</f>
        <v>1</v>
      </c>
      <c r="BC10" s="60">
        <f>'[2]2.13'!G6</f>
        <v>1</v>
      </c>
      <c r="BD10" s="38">
        <v>0.04</v>
      </c>
      <c r="BE10" s="38">
        <f t="shared" si="14"/>
        <v>0.04</v>
      </c>
      <c r="BF10" s="65">
        <f>'[2]2.14'!C6</f>
        <v>1</v>
      </c>
      <c r="BG10" s="60">
        <f>'[2]2.14'!G6</f>
        <v>1</v>
      </c>
      <c r="BH10" s="38">
        <v>0.05</v>
      </c>
      <c r="BI10" s="38">
        <f t="shared" si="15"/>
        <v>0.05</v>
      </c>
      <c r="BJ10" s="65">
        <f>'[2]2.15'!C7</f>
        <v>1</v>
      </c>
      <c r="BK10" s="60">
        <f>'[2]2.15'!H7</f>
        <v>0.99863043363748671</v>
      </c>
      <c r="BL10" s="38">
        <v>0.05</v>
      </c>
      <c r="BM10" s="38">
        <f t="shared" si="16"/>
        <v>4.9931521681874341E-2</v>
      </c>
      <c r="BN10" s="65">
        <f>'[2]2.16'!C6</f>
        <v>1</v>
      </c>
      <c r="BO10" s="60">
        <f>'[2]2.16'!G6</f>
        <v>1</v>
      </c>
      <c r="BP10" s="48">
        <v>0.04</v>
      </c>
      <c r="BQ10" s="37">
        <f t="shared" si="17"/>
        <v>0.04</v>
      </c>
      <c r="BR10" s="65">
        <f>'[2]2.17'!C6</f>
        <v>0</v>
      </c>
      <c r="BS10" s="60">
        <f>'[2]2.17'!G6</f>
        <v>0</v>
      </c>
      <c r="BT10" s="38">
        <v>0.04</v>
      </c>
      <c r="BU10" s="38">
        <f t="shared" si="18"/>
        <v>0</v>
      </c>
      <c r="BV10" s="65">
        <f>'[2]2.18'!C6</f>
        <v>1</v>
      </c>
      <c r="BW10" s="60">
        <f>'[2]2.18'!G6</f>
        <v>1</v>
      </c>
      <c r="BX10" s="38">
        <v>0.04</v>
      </c>
      <c r="BY10" s="38">
        <f t="shared" si="19"/>
        <v>0.04</v>
      </c>
      <c r="BZ10" s="65">
        <f>'[2]2.19'!C6</f>
        <v>1</v>
      </c>
      <c r="CA10" s="60">
        <f>'[2]2.19'!G6</f>
        <v>1</v>
      </c>
      <c r="CB10" s="38">
        <v>0.04</v>
      </c>
      <c r="CC10" s="37">
        <f t="shared" si="20"/>
        <v>0.04</v>
      </c>
      <c r="CD10" s="65">
        <f>'[2]2.20'!C6</f>
        <v>0</v>
      </c>
      <c r="CE10" s="60">
        <f>'[2]2.20'!G6</f>
        <v>0</v>
      </c>
      <c r="CF10" s="38">
        <v>0.04</v>
      </c>
      <c r="CG10" s="38">
        <f t="shared" si="21"/>
        <v>0</v>
      </c>
    </row>
    <row r="11" spans="1:85" ht="31.5" x14ac:dyDescent="0.25">
      <c r="A11" s="1">
        <v>910</v>
      </c>
      <c r="B11" s="2" t="s">
        <v>6</v>
      </c>
      <c r="C11" s="17">
        <f t="shared" si="1"/>
        <v>14</v>
      </c>
      <c r="D11" s="18">
        <f t="shared" si="2"/>
        <v>0.7</v>
      </c>
      <c r="E11" s="13">
        <f t="shared" si="22"/>
        <v>0.54457522245876278</v>
      </c>
      <c r="F11" s="62">
        <f>'[2]2.1'!C8</f>
        <v>0</v>
      </c>
      <c r="G11" s="60">
        <f>'[2]2.1'!G8</f>
        <v>0</v>
      </c>
      <c r="H11" s="38">
        <v>0.04</v>
      </c>
      <c r="I11" s="38">
        <f t="shared" si="3"/>
        <v>0</v>
      </c>
      <c r="J11" s="63">
        <f>'[2]2.2'!C8</f>
        <v>0</v>
      </c>
      <c r="K11" s="60">
        <f>'[2]2.2'!F8</f>
        <v>0</v>
      </c>
      <c r="L11" s="38">
        <v>0.05</v>
      </c>
      <c r="M11" s="38">
        <f t="shared" si="4"/>
        <v>0</v>
      </c>
      <c r="N11" s="59">
        <f>'[2]2.3'!C8</f>
        <v>1</v>
      </c>
      <c r="O11" s="60">
        <f>'[2]2.3'!G8</f>
        <v>1</v>
      </c>
      <c r="P11" s="38">
        <v>0.05</v>
      </c>
      <c r="Q11" s="38">
        <f t="shared" si="5"/>
        <v>0.05</v>
      </c>
      <c r="R11" s="59">
        <f>'[2]2.4'!$C$22</f>
        <v>1</v>
      </c>
      <c r="S11" s="60">
        <f>'[2]2.4'!$Q$24</f>
        <v>0</v>
      </c>
      <c r="T11" s="38">
        <v>0.05</v>
      </c>
      <c r="U11" s="38">
        <f t="shared" si="6"/>
        <v>0</v>
      </c>
      <c r="V11" s="59">
        <f>'[2]2.5'!C8</f>
        <v>1</v>
      </c>
      <c r="W11" s="60">
        <f>'[2]2.5'!O8</f>
        <v>1</v>
      </c>
      <c r="X11" s="38">
        <v>0.05</v>
      </c>
      <c r="Y11" s="38">
        <f t="shared" si="7"/>
        <v>0.05</v>
      </c>
      <c r="Z11" s="59">
        <f>'[2]2.6'!C8</f>
        <v>1</v>
      </c>
      <c r="AA11" s="60">
        <f>'[2]2.6'!I8</f>
        <v>1</v>
      </c>
      <c r="AB11" s="38">
        <v>0.05</v>
      </c>
      <c r="AC11" s="38">
        <f t="shared" si="0"/>
        <v>0.05</v>
      </c>
      <c r="AD11" s="59">
        <f>'[2]2.7'!C8</f>
        <v>1</v>
      </c>
      <c r="AE11" s="60">
        <f>'[2]2.7'!G8</f>
        <v>1</v>
      </c>
      <c r="AF11" s="38">
        <v>0.05</v>
      </c>
      <c r="AG11" s="38">
        <f t="shared" si="8"/>
        <v>0.05</v>
      </c>
      <c r="AH11" s="59">
        <f>'[2]2.8'!C8</f>
        <v>0</v>
      </c>
      <c r="AI11" s="64">
        <f>'[2]2.8'!G8</f>
        <v>0</v>
      </c>
      <c r="AJ11" s="38">
        <v>0.05</v>
      </c>
      <c r="AK11" s="38">
        <f t="shared" si="9"/>
        <v>0</v>
      </c>
      <c r="AL11" s="59">
        <f>'[2]2.9'!C8</f>
        <v>0</v>
      </c>
      <c r="AM11" s="60">
        <f>'[2]2.9'!G8</f>
        <v>0</v>
      </c>
      <c r="AN11" s="38">
        <v>0.05</v>
      </c>
      <c r="AO11" s="38">
        <f t="shared" si="10"/>
        <v>0</v>
      </c>
      <c r="AP11" s="59">
        <f>'[2]2.10'!C8</f>
        <v>1</v>
      </c>
      <c r="AQ11" s="60">
        <f>'[2]2.10'!G8</f>
        <v>1</v>
      </c>
      <c r="AR11" s="38">
        <v>0.05</v>
      </c>
      <c r="AS11" s="38">
        <f t="shared" si="11"/>
        <v>0.05</v>
      </c>
      <c r="AT11" s="59">
        <f>'[2]2.11'!C8</f>
        <v>1</v>
      </c>
      <c r="AU11" s="60">
        <f>'[2]2.11'!G8</f>
        <v>0</v>
      </c>
      <c r="AV11" s="38">
        <v>0.04</v>
      </c>
      <c r="AW11" s="38">
        <f t="shared" si="12"/>
        <v>0</v>
      </c>
      <c r="AX11" s="59">
        <f>'[2]2.12'!C8</f>
        <v>1</v>
      </c>
      <c r="AY11" s="60">
        <f>'[2]2.12'!F8</f>
        <v>1</v>
      </c>
      <c r="AZ11" s="38">
        <v>0.04</v>
      </c>
      <c r="BA11" s="38">
        <f t="shared" si="13"/>
        <v>0.04</v>
      </c>
      <c r="BB11" s="65">
        <f>'[2]2.13'!C7</f>
        <v>1</v>
      </c>
      <c r="BC11" s="60">
        <f>'[2]2.13'!G7</f>
        <v>1</v>
      </c>
      <c r="BD11" s="38">
        <v>0.04</v>
      </c>
      <c r="BE11" s="38">
        <f t="shared" si="14"/>
        <v>0.04</v>
      </c>
      <c r="BF11" s="65">
        <f>'[2]2.14'!C7</f>
        <v>1</v>
      </c>
      <c r="BG11" s="60">
        <f>'[2]2.14'!G7</f>
        <v>1</v>
      </c>
      <c r="BH11" s="38">
        <v>0.05</v>
      </c>
      <c r="BI11" s="38">
        <f t="shared" si="15"/>
        <v>0.05</v>
      </c>
      <c r="BJ11" s="65">
        <f>'[2]2.15'!C8</f>
        <v>1</v>
      </c>
      <c r="BK11" s="60">
        <f>'[2]2.15'!H8</f>
        <v>0.8915044491752564</v>
      </c>
      <c r="BL11" s="38">
        <v>0.05</v>
      </c>
      <c r="BM11" s="38">
        <f t="shared" si="16"/>
        <v>4.4575222458762824E-2</v>
      </c>
      <c r="BN11" s="65">
        <f>'[2]2.16'!C7</f>
        <v>1</v>
      </c>
      <c r="BO11" s="60">
        <f>'[2]2.16'!G7</f>
        <v>1</v>
      </c>
      <c r="BP11" s="48">
        <v>0.04</v>
      </c>
      <c r="BQ11" s="37">
        <f t="shared" si="17"/>
        <v>0.04</v>
      </c>
      <c r="BR11" s="65">
        <f>'[2]2.17'!C7</f>
        <v>0</v>
      </c>
      <c r="BS11" s="60">
        <f>'[2]2.17'!G7</f>
        <v>0</v>
      </c>
      <c r="BT11" s="38">
        <v>0.04</v>
      </c>
      <c r="BU11" s="38">
        <f t="shared" si="18"/>
        <v>0</v>
      </c>
      <c r="BV11" s="65">
        <f>'[2]2.18'!C7</f>
        <v>1</v>
      </c>
      <c r="BW11" s="60">
        <f>'[2]2.18'!G7</f>
        <v>1</v>
      </c>
      <c r="BX11" s="38">
        <v>0.04</v>
      </c>
      <c r="BY11" s="38">
        <f t="shared" si="19"/>
        <v>0.04</v>
      </c>
      <c r="BZ11" s="65">
        <f>'[2]2.19'!C7</f>
        <v>1</v>
      </c>
      <c r="CA11" s="60">
        <f>'[2]2.19'!G7</f>
        <v>1</v>
      </c>
      <c r="CB11" s="38">
        <v>0.04</v>
      </c>
      <c r="CC11" s="37">
        <f t="shared" si="20"/>
        <v>0.04</v>
      </c>
      <c r="CD11" s="65">
        <f>'[2]2.20'!C7</f>
        <v>0</v>
      </c>
      <c r="CE11" s="60">
        <f>'[2]2.20'!G7</f>
        <v>0</v>
      </c>
      <c r="CF11" s="38">
        <v>0.04</v>
      </c>
      <c r="CG11" s="38">
        <f t="shared" si="21"/>
        <v>0</v>
      </c>
    </row>
    <row r="12" spans="1:85" ht="31.5" x14ac:dyDescent="0.25">
      <c r="A12" s="1">
        <v>918</v>
      </c>
      <c r="B12" s="2" t="s">
        <v>7</v>
      </c>
      <c r="C12" s="17">
        <f t="shared" si="1"/>
        <v>16</v>
      </c>
      <c r="D12" s="18">
        <f t="shared" si="2"/>
        <v>0.8</v>
      </c>
      <c r="E12" s="13">
        <f t="shared" si="22"/>
        <v>0.31795676139470108</v>
      </c>
      <c r="F12" s="62">
        <f>'[2]2.1'!C9</f>
        <v>1</v>
      </c>
      <c r="G12" s="60">
        <f>'[2]2.1'!G9</f>
        <v>0</v>
      </c>
      <c r="H12" s="38">
        <v>0.04</v>
      </c>
      <c r="I12" s="38">
        <f t="shared" si="3"/>
        <v>0</v>
      </c>
      <c r="J12" s="63">
        <f>'[2]2.2'!C9</f>
        <v>1</v>
      </c>
      <c r="K12" s="60">
        <f>'[2]2.2'!F9</f>
        <v>1</v>
      </c>
      <c r="L12" s="38">
        <v>0.05</v>
      </c>
      <c r="M12" s="38">
        <f t="shared" si="4"/>
        <v>0.05</v>
      </c>
      <c r="N12" s="59">
        <f>'[2]2.3'!C9</f>
        <v>1</v>
      </c>
      <c r="O12" s="60">
        <f>'[2]2.3'!G9</f>
        <v>0</v>
      </c>
      <c r="P12" s="38">
        <v>0.05</v>
      </c>
      <c r="Q12" s="38">
        <f t="shared" si="5"/>
        <v>0</v>
      </c>
      <c r="R12" s="59">
        <f>'[2]2.4'!$C$26</f>
        <v>1</v>
      </c>
      <c r="S12" s="60">
        <f>'[2]2.4'!$Q$28</f>
        <v>0</v>
      </c>
      <c r="T12" s="38">
        <v>0.05</v>
      </c>
      <c r="U12" s="38">
        <f t="shared" si="6"/>
        <v>0</v>
      </c>
      <c r="V12" s="59">
        <f>'[2]2.5'!C9</f>
        <v>1</v>
      </c>
      <c r="W12" s="60">
        <f>'[2]2.5'!O9</f>
        <v>0.99485272132384817</v>
      </c>
      <c r="X12" s="38">
        <v>0.05</v>
      </c>
      <c r="Y12" s="38">
        <f t="shared" si="7"/>
        <v>4.9742636066192412E-2</v>
      </c>
      <c r="Z12" s="59">
        <f>'[2]2.6'!C9</f>
        <v>1</v>
      </c>
      <c r="AA12" s="60">
        <f>'[2]2.6'!I9</f>
        <v>1</v>
      </c>
      <c r="AB12" s="38">
        <v>0.05</v>
      </c>
      <c r="AC12" s="38">
        <f t="shared" si="0"/>
        <v>0.05</v>
      </c>
      <c r="AD12" s="59">
        <f>'[2]2.7'!C9</f>
        <v>1</v>
      </c>
      <c r="AE12" s="60">
        <f>'[2]2.7'!G9</f>
        <v>1</v>
      </c>
      <c r="AF12" s="38">
        <v>0.05</v>
      </c>
      <c r="AG12" s="38">
        <f t="shared" si="8"/>
        <v>0.05</v>
      </c>
      <c r="AH12" s="59">
        <f>'[2]2.8'!C9</f>
        <v>0</v>
      </c>
      <c r="AI12" s="64">
        <f>'[2]2.8'!G9</f>
        <v>0</v>
      </c>
      <c r="AJ12" s="38">
        <v>0.05</v>
      </c>
      <c r="AK12" s="38">
        <f t="shared" si="9"/>
        <v>0</v>
      </c>
      <c r="AL12" s="59">
        <f>'[2]2.9'!C9</f>
        <v>0</v>
      </c>
      <c r="AM12" s="60">
        <f>'[2]2.9'!G9</f>
        <v>0</v>
      </c>
      <c r="AN12" s="38">
        <v>0.05</v>
      </c>
      <c r="AO12" s="38">
        <f t="shared" si="10"/>
        <v>0</v>
      </c>
      <c r="AP12" s="59">
        <f>'[2]2.10'!C9</f>
        <v>1</v>
      </c>
      <c r="AQ12" s="60">
        <f>'[2]2.10'!G9</f>
        <v>0.48876858484169017</v>
      </c>
      <c r="AR12" s="38">
        <v>0.05</v>
      </c>
      <c r="AS12" s="38">
        <f t="shared" si="11"/>
        <v>2.443842924208451E-2</v>
      </c>
      <c r="AT12" s="59">
        <f>'[2]2.11'!C9</f>
        <v>1</v>
      </c>
      <c r="AU12" s="60">
        <f>'[2]2.11'!G9</f>
        <v>0</v>
      </c>
      <c r="AV12" s="38">
        <v>0.04</v>
      </c>
      <c r="AW12" s="38">
        <f t="shared" si="12"/>
        <v>0</v>
      </c>
      <c r="AX12" s="59">
        <f>'[2]2.12'!C9</f>
        <v>1</v>
      </c>
      <c r="AY12" s="60">
        <f>'[2]2.12'!F9</f>
        <v>1</v>
      </c>
      <c r="AZ12" s="38">
        <v>0.04</v>
      </c>
      <c r="BA12" s="38">
        <f t="shared" si="13"/>
        <v>0.04</v>
      </c>
      <c r="BB12" s="65">
        <f>'[2]2.13'!C8</f>
        <v>1</v>
      </c>
      <c r="BC12" s="60">
        <f>'[2]2.13'!G8</f>
        <v>0.73998699934996748</v>
      </c>
      <c r="BD12" s="38">
        <v>0.04</v>
      </c>
      <c r="BE12" s="38">
        <f t="shared" si="14"/>
        <v>2.9599479973998699E-2</v>
      </c>
      <c r="BF12" s="65">
        <f>'[2]2.14'!C8</f>
        <v>1</v>
      </c>
      <c r="BG12" s="60">
        <f>'[2]2.14'!G8</f>
        <v>0</v>
      </c>
      <c r="BH12" s="38">
        <v>0.05</v>
      </c>
      <c r="BI12" s="38">
        <f t="shared" si="15"/>
        <v>0</v>
      </c>
      <c r="BJ12" s="65">
        <f>'[2]2.15'!C9</f>
        <v>1</v>
      </c>
      <c r="BK12" s="60">
        <f>'[2]2.15'!H9</f>
        <v>0.48352432224850961</v>
      </c>
      <c r="BL12" s="38">
        <v>0.05</v>
      </c>
      <c r="BM12" s="38">
        <f t="shared" si="16"/>
        <v>2.4176216112425482E-2</v>
      </c>
      <c r="BN12" s="65">
        <f>'[2]2.16'!C8</f>
        <v>1</v>
      </c>
      <c r="BO12" s="60">
        <f>'[2]2.16'!G8</f>
        <v>0</v>
      </c>
      <c r="BP12" s="48">
        <v>0.04</v>
      </c>
      <c r="BQ12" s="37">
        <f t="shared" si="17"/>
        <v>0</v>
      </c>
      <c r="BR12" s="65">
        <f>'[2]2.17'!C8</f>
        <v>0</v>
      </c>
      <c r="BS12" s="60">
        <f>'[2]2.17'!G8</f>
        <v>0</v>
      </c>
      <c r="BT12" s="38">
        <v>0.04</v>
      </c>
      <c r="BU12" s="38">
        <f t="shared" si="18"/>
        <v>0</v>
      </c>
      <c r="BV12" s="65">
        <f>'[2]2.18'!C8</f>
        <v>1</v>
      </c>
      <c r="BW12" s="60">
        <f>'[2]2.18'!G8</f>
        <v>0</v>
      </c>
      <c r="BX12" s="38">
        <v>0.04</v>
      </c>
      <c r="BY12" s="38">
        <f t="shared" si="19"/>
        <v>0</v>
      </c>
      <c r="BZ12" s="65">
        <f>'[2]2.19'!C8</f>
        <v>1</v>
      </c>
      <c r="CA12" s="60">
        <f>'[2]2.19'!G8</f>
        <v>0</v>
      </c>
      <c r="CB12" s="38">
        <v>0.04</v>
      </c>
      <c r="CC12" s="37">
        <f t="shared" si="20"/>
        <v>0</v>
      </c>
      <c r="CD12" s="65">
        <f>'[2]2.20'!C8</f>
        <v>0</v>
      </c>
      <c r="CE12" s="60">
        <f>'[2]2.20'!G8</f>
        <v>0</v>
      </c>
      <c r="CF12" s="38">
        <v>0.04</v>
      </c>
      <c r="CG12" s="38">
        <f t="shared" si="21"/>
        <v>0</v>
      </c>
    </row>
    <row r="13" spans="1:85" ht="33.75" customHeight="1" x14ac:dyDescent="0.25">
      <c r="A13" s="1">
        <v>921</v>
      </c>
      <c r="B13" s="2" t="s">
        <v>8</v>
      </c>
      <c r="C13" s="17">
        <f>F13+J13+N13+R13+V13+Z13+AD13+AH13+AL13+AP13+AT13+AX13+BB13+BF13+BJ13+BN13+BR13+BV13+BZ13+CD13</f>
        <v>16</v>
      </c>
      <c r="D13" s="18">
        <f t="shared" si="2"/>
        <v>0.8</v>
      </c>
      <c r="E13" s="13">
        <f t="shared" si="22"/>
        <v>0.45750195926440729</v>
      </c>
      <c r="F13" s="62">
        <f>'[2]2.1'!C10</f>
        <v>1</v>
      </c>
      <c r="G13" s="60">
        <f>'[2]2.1'!G10</f>
        <v>1</v>
      </c>
      <c r="H13" s="38">
        <v>0.04</v>
      </c>
      <c r="I13" s="38">
        <f t="shared" si="3"/>
        <v>0.04</v>
      </c>
      <c r="J13" s="63">
        <f>'[2]2.2'!C10</f>
        <v>1</v>
      </c>
      <c r="K13" s="60">
        <f>'[2]2.2'!F10</f>
        <v>1</v>
      </c>
      <c r="L13" s="38">
        <v>0.05</v>
      </c>
      <c r="M13" s="38">
        <f t="shared" si="4"/>
        <v>0.05</v>
      </c>
      <c r="N13" s="59">
        <f>'[2]2.3'!C10</f>
        <v>1</v>
      </c>
      <c r="O13" s="60">
        <f>'[2]2.3'!G10</f>
        <v>1</v>
      </c>
      <c r="P13" s="38">
        <v>0.05</v>
      </c>
      <c r="Q13" s="38">
        <f t="shared" si="5"/>
        <v>0.05</v>
      </c>
      <c r="R13" s="59">
        <f>'[2]2.4'!$C$30</f>
        <v>1</v>
      </c>
      <c r="S13" s="60">
        <f>'[2]2.4'!$Q$32</f>
        <v>6.2742742468481258E-2</v>
      </c>
      <c r="T13" s="38">
        <v>0.05</v>
      </c>
      <c r="U13" s="38">
        <f t="shared" si="6"/>
        <v>3.137137123424063E-3</v>
      </c>
      <c r="V13" s="59">
        <f>'[2]2.5'!C10</f>
        <v>1</v>
      </c>
      <c r="W13" s="60">
        <f>'[2]2.5'!O10</f>
        <v>0.99886927772187162</v>
      </c>
      <c r="X13" s="38">
        <v>0.05</v>
      </c>
      <c r="Y13" s="38">
        <f t="shared" si="7"/>
        <v>4.9943463886093581E-2</v>
      </c>
      <c r="Z13" s="59">
        <f>'[2]2.6'!C10</f>
        <v>1</v>
      </c>
      <c r="AA13" s="60">
        <f>'[2]2.6'!I10</f>
        <v>1</v>
      </c>
      <c r="AB13" s="38">
        <v>0.05</v>
      </c>
      <c r="AC13" s="38">
        <f t="shared" si="0"/>
        <v>0.05</v>
      </c>
      <c r="AD13" s="59">
        <f>'[2]2.7'!C10</f>
        <v>1</v>
      </c>
      <c r="AE13" s="60">
        <f>'[2]2.7'!G10</f>
        <v>0</v>
      </c>
      <c r="AF13" s="38">
        <v>0.05</v>
      </c>
      <c r="AG13" s="38">
        <f t="shared" si="8"/>
        <v>0</v>
      </c>
      <c r="AH13" s="59">
        <f>'[2]2.8'!C10</f>
        <v>0</v>
      </c>
      <c r="AI13" s="64">
        <f>'[2]2.8'!G10</f>
        <v>0</v>
      </c>
      <c r="AJ13" s="38">
        <v>0.05</v>
      </c>
      <c r="AK13" s="38">
        <f t="shared" si="9"/>
        <v>0</v>
      </c>
      <c r="AL13" s="59">
        <f>'[2]2.9'!C10</f>
        <v>0</v>
      </c>
      <c r="AM13" s="60">
        <f>'[2]2.9'!G10</f>
        <v>0</v>
      </c>
      <c r="AN13" s="38">
        <v>0.05</v>
      </c>
      <c r="AO13" s="38">
        <f t="shared" si="10"/>
        <v>0</v>
      </c>
      <c r="AP13" s="59">
        <f>'[2]2.10'!C10</f>
        <v>1</v>
      </c>
      <c r="AQ13" s="60">
        <f>'[2]2.10'!G10</f>
        <v>1</v>
      </c>
      <c r="AR13" s="38">
        <v>0.05</v>
      </c>
      <c r="AS13" s="38">
        <f t="shared" si="11"/>
        <v>0.05</v>
      </c>
      <c r="AT13" s="59">
        <f>'[2]2.11'!C10</f>
        <v>1</v>
      </c>
      <c r="AU13" s="60">
        <f>'[2]2.11'!G10</f>
        <v>0</v>
      </c>
      <c r="AV13" s="38">
        <v>0.04</v>
      </c>
      <c r="AW13" s="38">
        <f t="shared" si="12"/>
        <v>0</v>
      </c>
      <c r="AX13" s="59">
        <f>'[2]2.12'!C10</f>
        <v>1</v>
      </c>
      <c r="AY13" s="60">
        <f>'[2]2.12'!F10</f>
        <v>1</v>
      </c>
      <c r="AZ13" s="38">
        <v>0.04</v>
      </c>
      <c r="BA13" s="38">
        <f t="shared" si="13"/>
        <v>0.04</v>
      </c>
      <c r="BB13" s="65">
        <f>'[2]2.13'!C9</f>
        <v>1</v>
      </c>
      <c r="BC13" s="60">
        <f>'[2]2.13'!G9</f>
        <v>0.87272090877271136</v>
      </c>
      <c r="BD13" s="38">
        <v>0.04</v>
      </c>
      <c r="BE13" s="38">
        <f t="shared" si="14"/>
        <v>3.4908836350908454E-2</v>
      </c>
      <c r="BF13" s="65">
        <f>'[2]2.14'!C9</f>
        <v>1</v>
      </c>
      <c r="BG13" s="60">
        <f>'[2]2.14'!G9</f>
        <v>0</v>
      </c>
      <c r="BH13" s="38">
        <v>0.05</v>
      </c>
      <c r="BI13" s="38">
        <f t="shared" si="15"/>
        <v>0</v>
      </c>
      <c r="BJ13" s="65">
        <f>'[2]2.15'!C10</f>
        <v>1</v>
      </c>
      <c r="BK13" s="60">
        <f>'[2]2.15'!H10</f>
        <v>0.9902504380796241</v>
      </c>
      <c r="BL13" s="38">
        <v>0.05</v>
      </c>
      <c r="BM13" s="38">
        <f t="shared" si="16"/>
        <v>4.9512521903981206E-2</v>
      </c>
      <c r="BN13" s="65">
        <f>'[2]2.16'!C9</f>
        <v>1</v>
      </c>
      <c r="BO13" s="60">
        <f>'[2]2.16'!G9</f>
        <v>0</v>
      </c>
      <c r="BP13" s="48">
        <v>0.04</v>
      </c>
      <c r="BQ13" s="37">
        <f t="shared" si="17"/>
        <v>0</v>
      </c>
      <c r="BR13" s="65">
        <f>'[2]2.17'!C9</f>
        <v>0</v>
      </c>
      <c r="BS13" s="60">
        <f>'[2]2.17'!G9</f>
        <v>0</v>
      </c>
      <c r="BT13" s="38">
        <v>0.04</v>
      </c>
      <c r="BU13" s="38">
        <f t="shared" si="18"/>
        <v>0</v>
      </c>
      <c r="BV13" s="65">
        <f>'[2]2.18'!C9</f>
        <v>1</v>
      </c>
      <c r="BW13" s="60">
        <f>'[2]2.18'!G9</f>
        <v>0</v>
      </c>
      <c r="BX13" s="38">
        <v>0.04</v>
      </c>
      <c r="BY13" s="38">
        <f t="shared" si="19"/>
        <v>0</v>
      </c>
      <c r="BZ13" s="65">
        <f>'[2]2.19'!C9</f>
        <v>1</v>
      </c>
      <c r="CA13" s="60">
        <f>'[2]2.19'!G9</f>
        <v>1</v>
      </c>
      <c r="CB13" s="38">
        <v>0.04</v>
      </c>
      <c r="CC13" s="37">
        <f t="shared" si="20"/>
        <v>0.04</v>
      </c>
      <c r="CD13" s="65">
        <f>'[2]2.20'!C9</f>
        <v>0</v>
      </c>
      <c r="CE13" s="60">
        <f>'[2]2.20'!G9</f>
        <v>0</v>
      </c>
      <c r="CF13" s="38">
        <v>0.04</v>
      </c>
      <c r="CG13" s="38">
        <f t="shared" si="21"/>
        <v>0</v>
      </c>
    </row>
    <row r="14" spans="1:85" ht="31.5" x14ac:dyDescent="0.25">
      <c r="A14" s="1">
        <v>923</v>
      </c>
      <c r="B14" s="2" t="s">
        <v>9</v>
      </c>
      <c r="C14" s="17">
        <f t="shared" si="1"/>
        <v>18</v>
      </c>
      <c r="D14" s="18">
        <f t="shared" si="2"/>
        <v>0.9</v>
      </c>
      <c r="E14" s="13">
        <f t="shared" si="22"/>
        <v>0.1755266461673016</v>
      </c>
      <c r="F14" s="62">
        <f>'[2]2.1'!C11</f>
        <v>1</v>
      </c>
      <c r="G14" s="60">
        <f>'[2]2.1'!G11</f>
        <v>0</v>
      </c>
      <c r="H14" s="38">
        <v>0.04</v>
      </c>
      <c r="I14" s="38">
        <f t="shared" si="3"/>
        <v>0</v>
      </c>
      <c r="J14" s="63">
        <f>'[2]2.2'!C11</f>
        <v>0</v>
      </c>
      <c r="K14" s="60">
        <f>'[2]2.2'!F11</f>
        <v>0</v>
      </c>
      <c r="L14" s="38">
        <v>0.05</v>
      </c>
      <c r="M14" s="38">
        <f t="shared" si="4"/>
        <v>0</v>
      </c>
      <c r="N14" s="59">
        <f>'[2]2.3'!C11</f>
        <v>1</v>
      </c>
      <c r="O14" s="60">
        <f>'[2]2.3'!G11</f>
        <v>0</v>
      </c>
      <c r="P14" s="38">
        <v>0.05</v>
      </c>
      <c r="Q14" s="38">
        <f t="shared" si="5"/>
        <v>0</v>
      </c>
      <c r="R14" s="59">
        <f>'[2]2.4'!$C$34</f>
        <v>1</v>
      </c>
      <c r="S14" s="60">
        <f>'[2]2.4'!$Q$36</f>
        <v>0</v>
      </c>
      <c r="T14" s="38">
        <v>0.05</v>
      </c>
      <c r="U14" s="38">
        <f t="shared" si="6"/>
        <v>0</v>
      </c>
      <c r="V14" s="59">
        <f>'[2]2.5'!C11</f>
        <v>1</v>
      </c>
      <c r="W14" s="60">
        <f>'[2]2.5'!O11</f>
        <v>0</v>
      </c>
      <c r="X14" s="38">
        <v>0.05</v>
      </c>
      <c r="Y14" s="38">
        <f t="shared" si="7"/>
        <v>0</v>
      </c>
      <c r="Z14" s="59">
        <f>'[2]2.6'!C11</f>
        <v>1</v>
      </c>
      <c r="AA14" s="60">
        <f>'[2]2.6'!I11</f>
        <v>1</v>
      </c>
      <c r="AB14" s="38">
        <v>0.05</v>
      </c>
      <c r="AC14" s="38">
        <f t="shared" si="0"/>
        <v>0.05</v>
      </c>
      <c r="AD14" s="59">
        <f>'[2]2.7'!C11</f>
        <v>1</v>
      </c>
      <c r="AE14" s="60">
        <f>'[2]2.7'!G11</f>
        <v>0</v>
      </c>
      <c r="AF14" s="38">
        <v>0.05</v>
      </c>
      <c r="AG14" s="38">
        <f t="shared" si="8"/>
        <v>0</v>
      </c>
      <c r="AH14" s="59">
        <f>'[2]2.8'!C11</f>
        <v>1</v>
      </c>
      <c r="AI14" s="64">
        <f>'[2]2.8'!G11</f>
        <v>0.5</v>
      </c>
      <c r="AJ14" s="38">
        <v>0.05</v>
      </c>
      <c r="AK14" s="38">
        <f t="shared" si="9"/>
        <v>2.5000000000000001E-2</v>
      </c>
      <c r="AL14" s="59">
        <f>'[2]2.9'!C11</f>
        <v>1</v>
      </c>
      <c r="AM14" s="60">
        <f>'[2]2.9'!G11</f>
        <v>1</v>
      </c>
      <c r="AN14" s="38">
        <v>0.05</v>
      </c>
      <c r="AO14" s="38">
        <f t="shared" si="10"/>
        <v>0.05</v>
      </c>
      <c r="AP14" s="59">
        <f>'[2]2.10'!C11</f>
        <v>1</v>
      </c>
      <c r="AQ14" s="60">
        <f>'[2]2.10'!G11</f>
        <v>3.5357553007267173E-2</v>
      </c>
      <c r="AR14" s="38">
        <v>0.05</v>
      </c>
      <c r="AS14" s="38">
        <f t="shared" si="11"/>
        <v>1.7678776503633588E-3</v>
      </c>
      <c r="AT14" s="59">
        <f>'[2]2.11'!C11</f>
        <v>1</v>
      </c>
      <c r="AU14" s="60">
        <f>'[2]2.11'!G11</f>
        <v>0</v>
      </c>
      <c r="AV14" s="38">
        <v>0.04</v>
      </c>
      <c r="AW14" s="38">
        <f t="shared" si="12"/>
        <v>0</v>
      </c>
      <c r="AX14" s="59">
        <f>'[2]2.12'!C11</f>
        <v>1</v>
      </c>
      <c r="AY14" s="60">
        <f>'[2]2.12'!F11</f>
        <v>1</v>
      </c>
      <c r="AZ14" s="38">
        <v>0.04</v>
      </c>
      <c r="BA14" s="38">
        <f t="shared" si="13"/>
        <v>0.04</v>
      </c>
      <c r="BB14" s="65">
        <f>'[2]2.13'!C10</f>
        <v>1</v>
      </c>
      <c r="BC14" s="60">
        <f>'[2]2.13'!G10</f>
        <v>0.21896921292345606</v>
      </c>
      <c r="BD14" s="38">
        <v>0.04</v>
      </c>
      <c r="BE14" s="38">
        <f t="shared" si="14"/>
        <v>8.7587685169382423E-3</v>
      </c>
      <c r="BF14" s="65">
        <f>'[2]2.14'!C10</f>
        <v>1</v>
      </c>
      <c r="BG14" s="60">
        <f>'[2]2.14'!G10</f>
        <v>0</v>
      </c>
      <c r="BH14" s="38">
        <v>0.05</v>
      </c>
      <c r="BI14" s="38">
        <f t="shared" si="15"/>
        <v>0</v>
      </c>
      <c r="BJ14" s="65">
        <f>'[2]2.15'!C11</f>
        <v>1</v>
      </c>
      <c r="BK14" s="60">
        <f>'[2]2.15'!H11</f>
        <v>0</v>
      </c>
      <c r="BL14" s="38">
        <v>0.05</v>
      </c>
      <c r="BM14" s="38">
        <f t="shared" si="16"/>
        <v>0</v>
      </c>
      <c r="BN14" s="65">
        <f>'[2]2.16'!C10</f>
        <v>1</v>
      </c>
      <c r="BO14" s="60">
        <f>'[2]2.16'!G10</f>
        <v>0</v>
      </c>
      <c r="BP14" s="48">
        <v>0.04</v>
      </c>
      <c r="BQ14" s="37">
        <f t="shared" si="17"/>
        <v>0</v>
      </c>
      <c r="BR14" s="65">
        <f>'[2]2.17'!C10</f>
        <v>1</v>
      </c>
      <c r="BS14" s="60">
        <f>'[2]2.17'!G10</f>
        <v>0</v>
      </c>
      <c r="BT14" s="38">
        <v>0.04</v>
      </c>
      <c r="BU14" s="38">
        <f t="shared" si="18"/>
        <v>0</v>
      </c>
      <c r="BV14" s="65">
        <f>'[2]2.18'!C10</f>
        <v>1</v>
      </c>
      <c r="BW14" s="60">
        <f>'[2]2.18'!G10</f>
        <v>0</v>
      </c>
      <c r="BX14" s="38">
        <v>0.04</v>
      </c>
      <c r="BY14" s="38">
        <f t="shared" si="19"/>
        <v>0</v>
      </c>
      <c r="BZ14" s="65">
        <f>'[2]2.19'!C10</f>
        <v>1</v>
      </c>
      <c r="CA14" s="60">
        <f>'[2]2.19'!G10</f>
        <v>0</v>
      </c>
      <c r="CB14" s="38">
        <v>0.04</v>
      </c>
      <c r="CC14" s="37">
        <f t="shared" si="20"/>
        <v>0</v>
      </c>
      <c r="CD14" s="65">
        <f>'[2]2.20'!C10</f>
        <v>0</v>
      </c>
      <c r="CE14" s="60">
        <f>'[2]2.20'!G10</f>
        <v>0</v>
      </c>
      <c r="CF14" s="38">
        <v>0.04</v>
      </c>
      <c r="CG14" s="38">
        <f t="shared" si="21"/>
        <v>0</v>
      </c>
    </row>
    <row r="15" spans="1:85" ht="31.5" x14ac:dyDescent="0.25">
      <c r="A15" s="1">
        <v>925</v>
      </c>
      <c r="B15" s="2" t="s">
        <v>10</v>
      </c>
      <c r="C15" s="17">
        <f t="shared" si="1"/>
        <v>20</v>
      </c>
      <c r="D15" s="18">
        <f t="shared" si="2"/>
        <v>1</v>
      </c>
      <c r="E15" s="13">
        <f t="shared" si="22"/>
        <v>0.54625104588912965</v>
      </c>
      <c r="F15" s="62">
        <f>'[2]2.1'!C12</f>
        <v>1</v>
      </c>
      <c r="G15" s="60">
        <f>'[2]2.1'!G12</f>
        <v>1</v>
      </c>
      <c r="H15" s="38">
        <v>0.04</v>
      </c>
      <c r="I15" s="38">
        <f t="shared" si="3"/>
        <v>0.04</v>
      </c>
      <c r="J15" s="63">
        <f>'[2]2.2'!C12</f>
        <v>1</v>
      </c>
      <c r="K15" s="60">
        <f>'[2]2.2'!F12</f>
        <v>0</v>
      </c>
      <c r="L15" s="38">
        <v>0.05</v>
      </c>
      <c r="M15" s="38">
        <f t="shared" si="4"/>
        <v>0</v>
      </c>
      <c r="N15" s="59">
        <f>'[2]2.3'!C12</f>
        <v>1</v>
      </c>
      <c r="O15" s="60">
        <f>'[2]2.3'!G12</f>
        <v>1</v>
      </c>
      <c r="P15" s="38">
        <v>0.05</v>
      </c>
      <c r="Q15" s="38">
        <f t="shared" si="5"/>
        <v>0.05</v>
      </c>
      <c r="R15" s="59">
        <f>'[2]2.4'!$C$38</f>
        <v>1</v>
      </c>
      <c r="S15" s="60">
        <f>'[2]2.4'!$Q$40</f>
        <v>0.58183423360471187</v>
      </c>
      <c r="T15" s="38">
        <v>0.05</v>
      </c>
      <c r="U15" s="38">
        <f t="shared" si="6"/>
        <v>2.9091711680235596E-2</v>
      </c>
      <c r="V15" s="59">
        <f>'[2]2.5'!C12</f>
        <v>1</v>
      </c>
      <c r="W15" s="60">
        <f>'[2]2.5'!O12</f>
        <v>0.99581285765909877</v>
      </c>
      <c r="X15" s="38">
        <v>0.05</v>
      </c>
      <c r="Y15" s="38">
        <f t="shared" si="7"/>
        <v>4.9790642882954941E-2</v>
      </c>
      <c r="Z15" s="59">
        <f>'[2]2.6'!C12</f>
        <v>1</v>
      </c>
      <c r="AA15" s="60">
        <f>'[2]2.6'!I12</f>
        <v>1</v>
      </c>
      <c r="AB15" s="38">
        <v>0.05</v>
      </c>
      <c r="AC15" s="38">
        <f t="shared" si="0"/>
        <v>0.05</v>
      </c>
      <c r="AD15" s="59">
        <f>'[2]2.7'!C12</f>
        <v>1</v>
      </c>
      <c r="AE15" s="60">
        <f>'[2]2.7'!G12</f>
        <v>0</v>
      </c>
      <c r="AF15" s="38">
        <v>0.05</v>
      </c>
      <c r="AG15" s="38">
        <f t="shared" si="8"/>
        <v>0</v>
      </c>
      <c r="AH15" s="59">
        <f>'[2]2.8'!C12</f>
        <v>1</v>
      </c>
      <c r="AI15" s="64">
        <f>'[2]2.8'!G12</f>
        <v>1</v>
      </c>
      <c r="AJ15" s="38">
        <v>0.05</v>
      </c>
      <c r="AK15" s="38">
        <f t="shared" si="9"/>
        <v>0.05</v>
      </c>
      <c r="AL15" s="59">
        <f>'[2]2.9'!C12</f>
        <v>1</v>
      </c>
      <c r="AM15" s="60">
        <f>'[2]2.9'!G12</f>
        <v>0</v>
      </c>
      <c r="AN15" s="38">
        <v>0.05</v>
      </c>
      <c r="AO15" s="38">
        <f t="shared" si="10"/>
        <v>0</v>
      </c>
      <c r="AP15" s="59">
        <f>'[2]2.10'!C12</f>
        <v>1</v>
      </c>
      <c r="AQ15" s="60">
        <f>'[2]2.10'!G12</f>
        <v>1</v>
      </c>
      <c r="AR15" s="38">
        <v>0.05</v>
      </c>
      <c r="AS15" s="38">
        <f t="shared" si="11"/>
        <v>0.05</v>
      </c>
      <c r="AT15" s="59">
        <f>'[2]2.11'!C12</f>
        <v>1</v>
      </c>
      <c r="AU15" s="60">
        <f>'[2]2.11'!G12</f>
        <v>0</v>
      </c>
      <c r="AV15" s="38">
        <v>0.04</v>
      </c>
      <c r="AW15" s="38">
        <f t="shared" si="12"/>
        <v>0</v>
      </c>
      <c r="AX15" s="59">
        <f>'[2]2.12'!C12</f>
        <v>1</v>
      </c>
      <c r="AY15" s="60">
        <f>'[2]2.12'!F12</f>
        <v>1</v>
      </c>
      <c r="AZ15" s="38">
        <v>0.04</v>
      </c>
      <c r="BA15" s="38">
        <f t="shared" si="13"/>
        <v>0.04</v>
      </c>
      <c r="BB15" s="65">
        <f>'[2]2.13'!C11</f>
        <v>1</v>
      </c>
      <c r="BC15" s="60">
        <f>'[2]2.13'!G11</f>
        <v>1.326550345782473E-4</v>
      </c>
      <c r="BD15" s="38">
        <v>0.04</v>
      </c>
      <c r="BE15" s="38">
        <f t="shared" si="14"/>
        <v>5.3062013831298922E-6</v>
      </c>
      <c r="BF15" s="65">
        <f>'[2]2.14'!C11</f>
        <v>1</v>
      </c>
      <c r="BG15" s="60">
        <f>'[2]2.14'!G11</f>
        <v>0</v>
      </c>
      <c r="BH15" s="38">
        <v>0.05</v>
      </c>
      <c r="BI15" s="38">
        <f t="shared" si="15"/>
        <v>0</v>
      </c>
      <c r="BJ15" s="65">
        <f>'[2]2.15'!C12</f>
        <v>1</v>
      </c>
      <c r="BK15" s="60">
        <f>'[2]2.15'!H12</f>
        <v>0.94726770249112036</v>
      </c>
      <c r="BL15" s="38">
        <v>0.05</v>
      </c>
      <c r="BM15" s="38">
        <f t="shared" si="16"/>
        <v>4.7363385124556019E-2</v>
      </c>
      <c r="BN15" s="65">
        <f>'[2]2.16'!C11</f>
        <v>1</v>
      </c>
      <c r="BO15" s="60">
        <f>'[2]2.16'!G11</f>
        <v>1</v>
      </c>
      <c r="BP15" s="48">
        <v>0.04</v>
      </c>
      <c r="BQ15" s="37">
        <f t="shared" si="17"/>
        <v>0.04</v>
      </c>
      <c r="BR15" s="65">
        <f>'[2]2.17'!C11</f>
        <v>1</v>
      </c>
      <c r="BS15" s="60">
        <f>'[2]2.17'!G11</f>
        <v>0.5</v>
      </c>
      <c r="BT15" s="38">
        <v>0.04</v>
      </c>
      <c r="BU15" s="38">
        <f t="shared" si="18"/>
        <v>0.02</v>
      </c>
      <c r="BV15" s="65">
        <f>'[2]2.18'!C11</f>
        <v>1</v>
      </c>
      <c r="BW15" s="60">
        <f>'[2]2.18'!G11</f>
        <v>0</v>
      </c>
      <c r="BX15" s="38">
        <v>0.04</v>
      </c>
      <c r="BY15" s="38">
        <f t="shared" si="19"/>
        <v>0</v>
      </c>
      <c r="BZ15" s="65">
        <f>'[2]2.19'!C11</f>
        <v>1</v>
      </c>
      <c r="CA15" s="60">
        <f>'[2]2.19'!G11</f>
        <v>1</v>
      </c>
      <c r="CB15" s="38">
        <v>0.04</v>
      </c>
      <c r="CC15" s="37">
        <f t="shared" si="20"/>
        <v>0.04</v>
      </c>
      <c r="CD15" s="65">
        <f>'[2]2.20'!C11</f>
        <v>1</v>
      </c>
      <c r="CE15" s="60">
        <f>'[2]2.20'!G11</f>
        <v>1</v>
      </c>
      <c r="CF15" s="38">
        <v>0.04</v>
      </c>
      <c r="CG15" s="38">
        <f t="shared" si="21"/>
        <v>0.04</v>
      </c>
    </row>
    <row r="16" spans="1:85" ht="31.5" x14ac:dyDescent="0.25">
      <c r="A16" s="1">
        <v>926</v>
      </c>
      <c r="B16" s="2" t="s">
        <v>11</v>
      </c>
      <c r="C16" s="17">
        <f t="shared" si="1"/>
        <v>20</v>
      </c>
      <c r="D16" s="18">
        <f t="shared" si="2"/>
        <v>1</v>
      </c>
      <c r="E16" s="13">
        <f t="shared" si="22"/>
        <v>0.65916646194310169</v>
      </c>
      <c r="F16" s="62">
        <f>'[2]2.1'!C13</f>
        <v>1</v>
      </c>
      <c r="G16" s="60">
        <f>'[2]2.1'!G13</f>
        <v>1</v>
      </c>
      <c r="H16" s="38">
        <v>0.04</v>
      </c>
      <c r="I16" s="38">
        <f t="shared" si="3"/>
        <v>0.04</v>
      </c>
      <c r="J16" s="63">
        <f>'[2]2.2'!C13</f>
        <v>1</v>
      </c>
      <c r="K16" s="60">
        <f>'[2]2.2'!F13</f>
        <v>1</v>
      </c>
      <c r="L16" s="38">
        <v>0.05</v>
      </c>
      <c r="M16" s="38">
        <f t="shared" si="4"/>
        <v>0.05</v>
      </c>
      <c r="N16" s="59">
        <f>'[2]2.3'!C13</f>
        <v>1</v>
      </c>
      <c r="O16" s="60">
        <f>'[2]2.3'!G13</f>
        <v>1</v>
      </c>
      <c r="P16" s="38">
        <v>0.05</v>
      </c>
      <c r="Q16" s="38">
        <f t="shared" si="5"/>
        <v>0.05</v>
      </c>
      <c r="R16" s="59">
        <f>'[2]2.4'!$C$42</f>
        <v>1</v>
      </c>
      <c r="S16" s="60">
        <f>'[2]2.4'!$Q$44</f>
        <v>0.47925103258887469</v>
      </c>
      <c r="T16" s="38">
        <v>0.05</v>
      </c>
      <c r="U16" s="38">
        <f t="shared" si="6"/>
        <v>2.3962551629443735E-2</v>
      </c>
      <c r="V16" s="59">
        <f>'[2]2.5'!C13</f>
        <v>1</v>
      </c>
      <c r="W16" s="60">
        <f>'[2]2.5'!O13</f>
        <v>0.97512924363650788</v>
      </c>
      <c r="X16" s="38">
        <v>0.05</v>
      </c>
      <c r="Y16" s="38">
        <f t="shared" si="7"/>
        <v>4.8756462181825395E-2</v>
      </c>
      <c r="Z16" s="59">
        <f>'[2]2.6'!C13</f>
        <v>1</v>
      </c>
      <c r="AA16" s="60">
        <f>'[2]2.6'!I13</f>
        <v>1</v>
      </c>
      <c r="AB16" s="38">
        <v>0.05</v>
      </c>
      <c r="AC16" s="38">
        <f t="shared" si="0"/>
        <v>0.05</v>
      </c>
      <c r="AD16" s="59">
        <f>'[2]2.7'!C13</f>
        <v>1</v>
      </c>
      <c r="AE16" s="60">
        <f>'[2]2.7'!G13</f>
        <v>0</v>
      </c>
      <c r="AF16" s="38">
        <v>0.05</v>
      </c>
      <c r="AG16" s="38">
        <f t="shared" si="8"/>
        <v>0</v>
      </c>
      <c r="AH16" s="59">
        <f>'[2]2.8'!C13</f>
        <v>1</v>
      </c>
      <c r="AI16" s="64">
        <f>'[2]2.8'!G13</f>
        <v>1</v>
      </c>
      <c r="AJ16" s="38">
        <v>0.05</v>
      </c>
      <c r="AK16" s="38">
        <f t="shared" si="9"/>
        <v>0.05</v>
      </c>
      <c r="AL16" s="59">
        <f>'[2]2.9'!C13</f>
        <v>1</v>
      </c>
      <c r="AM16" s="60">
        <f>'[2]2.9'!G13</f>
        <v>0</v>
      </c>
      <c r="AN16" s="38">
        <v>0.05</v>
      </c>
      <c r="AO16" s="38">
        <f t="shared" si="10"/>
        <v>0</v>
      </c>
      <c r="AP16" s="59">
        <f>'[2]2.10'!C13</f>
        <v>1</v>
      </c>
      <c r="AQ16" s="60">
        <f>'[2]2.10'!G13</f>
        <v>1</v>
      </c>
      <c r="AR16" s="38">
        <v>0.05</v>
      </c>
      <c r="AS16" s="38">
        <f t="shared" si="11"/>
        <v>0.05</v>
      </c>
      <c r="AT16" s="59">
        <f>'[2]2.11'!C13</f>
        <v>1</v>
      </c>
      <c r="AU16" s="60">
        <f>'[2]2.11'!G13</f>
        <v>0</v>
      </c>
      <c r="AV16" s="38">
        <v>0.04</v>
      </c>
      <c r="AW16" s="38">
        <f t="shared" si="12"/>
        <v>0</v>
      </c>
      <c r="AX16" s="59">
        <f>'[2]2.12'!C13</f>
        <v>1</v>
      </c>
      <c r="AY16" s="60">
        <f>'[2]2.12'!F13</f>
        <v>1</v>
      </c>
      <c r="AZ16" s="38">
        <v>0.04</v>
      </c>
      <c r="BA16" s="38">
        <f t="shared" si="13"/>
        <v>0.04</v>
      </c>
      <c r="BB16" s="65">
        <f>'[2]2.13'!C12</f>
        <v>1</v>
      </c>
      <c r="BC16" s="60">
        <f>'[2]2.13'!G12</f>
        <v>0.52912443828469446</v>
      </c>
      <c r="BD16" s="38">
        <v>0.04</v>
      </c>
      <c r="BE16" s="38">
        <f t="shared" si="14"/>
        <v>2.1164977531387779E-2</v>
      </c>
      <c r="BF16" s="65">
        <f>'[2]2.14'!C12</f>
        <v>1</v>
      </c>
      <c r="BG16" s="60">
        <f>'[2]2.14'!G12</f>
        <v>0</v>
      </c>
      <c r="BH16" s="38">
        <v>0.05</v>
      </c>
      <c r="BI16" s="38">
        <f t="shared" si="15"/>
        <v>0</v>
      </c>
      <c r="BJ16" s="65">
        <f>'[2]2.15'!C13</f>
        <v>1</v>
      </c>
      <c r="BK16" s="60">
        <f>'[2]2.15'!H13</f>
        <v>0.70564941200889342</v>
      </c>
      <c r="BL16" s="38">
        <v>0.05</v>
      </c>
      <c r="BM16" s="38">
        <f t="shared" si="16"/>
        <v>3.5282470600444669E-2</v>
      </c>
      <c r="BN16" s="65">
        <f>'[2]2.16'!C12</f>
        <v>1</v>
      </c>
      <c r="BO16" s="60">
        <f>'[2]2.16'!G12</f>
        <v>1</v>
      </c>
      <c r="BP16" s="48">
        <v>0.04</v>
      </c>
      <c r="BQ16" s="37">
        <f t="shared" si="17"/>
        <v>0.04</v>
      </c>
      <c r="BR16" s="65">
        <f>'[2]2.17'!C12</f>
        <v>1</v>
      </c>
      <c r="BS16" s="60">
        <f>'[2]2.17'!G12</f>
        <v>1</v>
      </c>
      <c r="BT16" s="38">
        <v>0.04</v>
      </c>
      <c r="BU16" s="38">
        <f t="shared" si="18"/>
        <v>0.04</v>
      </c>
      <c r="BV16" s="65">
        <f>'[2]2.18'!C12</f>
        <v>1</v>
      </c>
      <c r="BW16" s="60">
        <f>'[2]2.18'!G12</f>
        <v>1</v>
      </c>
      <c r="BX16" s="38">
        <v>0.04</v>
      </c>
      <c r="BY16" s="38">
        <f t="shared" si="19"/>
        <v>0.04</v>
      </c>
      <c r="BZ16" s="65">
        <f>'[2]2.19'!C12</f>
        <v>1</v>
      </c>
      <c r="CA16" s="60">
        <f>'[2]2.19'!G12</f>
        <v>1</v>
      </c>
      <c r="CB16" s="38">
        <v>0.04</v>
      </c>
      <c r="CC16" s="37">
        <f t="shared" si="20"/>
        <v>0.04</v>
      </c>
      <c r="CD16" s="65">
        <f>'[2]2.20'!C12</f>
        <v>1</v>
      </c>
      <c r="CE16" s="60">
        <f>'[2]2.20'!G12</f>
        <v>1</v>
      </c>
      <c r="CF16" s="38">
        <v>0.04</v>
      </c>
      <c r="CG16" s="38">
        <f t="shared" si="21"/>
        <v>0.04</v>
      </c>
    </row>
    <row r="17" spans="1:85" ht="31.5" x14ac:dyDescent="0.25">
      <c r="A17" s="1">
        <v>929</v>
      </c>
      <c r="B17" s="2" t="s">
        <v>12</v>
      </c>
      <c r="C17" s="17">
        <f t="shared" si="1"/>
        <v>20</v>
      </c>
      <c r="D17" s="18">
        <f t="shared" si="2"/>
        <v>1</v>
      </c>
      <c r="E17" s="13">
        <f t="shared" si="22"/>
        <v>0.73160082687186367</v>
      </c>
      <c r="F17" s="62">
        <f>'[2]2.1'!C14</f>
        <v>1</v>
      </c>
      <c r="G17" s="60">
        <f>'[2]2.1'!G14</f>
        <v>1</v>
      </c>
      <c r="H17" s="38">
        <v>0.04</v>
      </c>
      <c r="I17" s="38">
        <f t="shared" si="3"/>
        <v>0.04</v>
      </c>
      <c r="J17" s="63">
        <f>'[2]2.2'!C14</f>
        <v>1</v>
      </c>
      <c r="K17" s="60">
        <f>'[2]2.2'!F14</f>
        <v>1</v>
      </c>
      <c r="L17" s="38">
        <v>0.05</v>
      </c>
      <c r="M17" s="38">
        <f t="shared" si="4"/>
        <v>0.05</v>
      </c>
      <c r="N17" s="59">
        <f>'[2]2.3'!C14</f>
        <v>1</v>
      </c>
      <c r="O17" s="60">
        <f>'[2]2.3'!G14</f>
        <v>1</v>
      </c>
      <c r="P17" s="38">
        <v>0.05</v>
      </c>
      <c r="Q17" s="38">
        <f t="shared" si="5"/>
        <v>0.05</v>
      </c>
      <c r="R17" s="59">
        <f>'[2]2.4'!$C$46</f>
        <v>1</v>
      </c>
      <c r="S17" s="60">
        <f>'[2]2.4'!$Q$48</f>
        <v>0.9383558992628469</v>
      </c>
      <c r="T17" s="38">
        <v>0.05</v>
      </c>
      <c r="U17" s="38">
        <f t="shared" si="6"/>
        <v>4.6917794963142349E-2</v>
      </c>
      <c r="V17" s="59">
        <f>'[2]2.5'!C14</f>
        <v>1</v>
      </c>
      <c r="W17" s="60">
        <f>'[2]2.5'!O14</f>
        <v>0.99953646836841081</v>
      </c>
      <c r="X17" s="38">
        <v>0.05</v>
      </c>
      <c r="Y17" s="38">
        <f t="shared" si="7"/>
        <v>4.9976823418420545E-2</v>
      </c>
      <c r="Z17" s="59">
        <f>'[2]2.6'!C14</f>
        <v>1</v>
      </c>
      <c r="AA17" s="60">
        <f>'[2]2.6'!I14</f>
        <v>1</v>
      </c>
      <c r="AB17" s="38">
        <v>0.05</v>
      </c>
      <c r="AC17" s="38">
        <f t="shared" si="0"/>
        <v>0.05</v>
      </c>
      <c r="AD17" s="59">
        <f>'[2]2.7'!C14</f>
        <v>1</v>
      </c>
      <c r="AE17" s="60">
        <f>'[2]2.7'!G14</f>
        <v>0</v>
      </c>
      <c r="AF17" s="38">
        <v>0.05</v>
      </c>
      <c r="AG17" s="38">
        <f t="shared" si="8"/>
        <v>0</v>
      </c>
      <c r="AH17" s="59">
        <f>'[2]2.8'!C14</f>
        <v>1</v>
      </c>
      <c r="AI17" s="64">
        <f>'[2]2.8'!G14</f>
        <v>1</v>
      </c>
      <c r="AJ17" s="38">
        <v>0.05</v>
      </c>
      <c r="AK17" s="38">
        <f t="shared" si="9"/>
        <v>0.05</v>
      </c>
      <c r="AL17" s="59">
        <f>'[2]2.9'!C14</f>
        <v>1</v>
      </c>
      <c r="AM17" s="60">
        <f>'[2]2.9'!G14</f>
        <v>1</v>
      </c>
      <c r="AN17" s="38">
        <v>0.05</v>
      </c>
      <c r="AO17" s="38">
        <f t="shared" si="10"/>
        <v>0.05</v>
      </c>
      <c r="AP17" s="59">
        <f>'[2]2.10'!C14</f>
        <v>1</v>
      </c>
      <c r="AQ17" s="60">
        <f>'[2]2.10'!G14</f>
        <v>1</v>
      </c>
      <c r="AR17" s="38">
        <v>0.05</v>
      </c>
      <c r="AS17" s="38">
        <f t="shared" si="11"/>
        <v>0.05</v>
      </c>
      <c r="AT17" s="59">
        <f>'[2]2.11'!C14</f>
        <v>1</v>
      </c>
      <c r="AU17" s="60">
        <f>'[2]2.11'!G14</f>
        <v>0</v>
      </c>
      <c r="AV17" s="38">
        <v>0.04</v>
      </c>
      <c r="AW17" s="38">
        <f t="shared" si="12"/>
        <v>0</v>
      </c>
      <c r="AX17" s="59">
        <f>'[2]2.12'!C14</f>
        <v>1</v>
      </c>
      <c r="AY17" s="60">
        <f>'[2]2.12'!F14</f>
        <v>1</v>
      </c>
      <c r="AZ17" s="38">
        <v>0.04</v>
      </c>
      <c r="BA17" s="38">
        <f t="shared" si="13"/>
        <v>0.04</v>
      </c>
      <c r="BB17" s="65">
        <f>'[2]2.13'!C13</f>
        <v>1</v>
      </c>
      <c r="BC17" s="60">
        <f>'[2]2.13'!G13</f>
        <v>0.5641291498537192</v>
      </c>
      <c r="BD17" s="38">
        <v>0.04</v>
      </c>
      <c r="BE17" s="38">
        <f t="shared" si="14"/>
        <v>2.2565165994148768E-2</v>
      </c>
      <c r="BF17" s="65">
        <f>'[2]2.14'!C13</f>
        <v>1</v>
      </c>
      <c r="BG17" s="60">
        <f>'[2]2.14'!G13</f>
        <v>1</v>
      </c>
      <c r="BH17" s="38">
        <v>0.05</v>
      </c>
      <c r="BI17" s="38">
        <f t="shared" si="15"/>
        <v>0.05</v>
      </c>
      <c r="BJ17" s="65">
        <f>'[2]2.15'!C14</f>
        <v>1</v>
      </c>
      <c r="BK17" s="60">
        <f>'[2]2.15'!H14</f>
        <v>0.84282084992303719</v>
      </c>
      <c r="BL17" s="38">
        <v>0.05</v>
      </c>
      <c r="BM17" s="38">
        <f t="shared" si="16"/>
        <v>4.2141042496151859E-2</v>
      </c>
      <c r="BN17" s="65">
        <f>'[2]2.16'!C13</f>
        <v>1</v>
      </c>
      <c r="BO17" s="60">
        <f>'[2]2.16'!G13</f>
        <v>1</v>
      </c>
      <c r="BP17" s="48">
        <v>0.04</v>
      </c>
      <c r="BQ17" s="37">
        <f t="shared" si="17"/>
        <v>0.04</v>
      </c>
      <c r="BR17" s="65">
        <f>'[2]2.17'!C13</f>
        <v>1</v>
      </c>
      <c r="BS17" s="60">
        <f>'[2]2.17'!G13</f>
        <v>0.5</v>
      </c>
      <c r="BT17" s="38">
        <v>0.04</v>
      </c>
      <c r="BU17" s="38">
        <f t="shared" si="18"/>
        <v>0.02</v>
      </c>
      <c r="BV17" s="65">
        <f>'[2]2.18'!C13</f>
        <v>1</v>
      </c>
      <c r="BW17" s="60">
        <f>'[2]2.18'!G13</f>
        <v>0</v>
      </c>
      <c r="BX17" s="38">
        <v>0.04</v>
      </c>
      <c r="BY17" s="38">
        <f t="shared" si="19"/>
        <v>0</v>
      </c>
      <c r="BZ17" s="65">
        <f>'[2]2.19'!C13</f>
        <v>1</v>
      </c>
      <c r="CA17" s="60">
        <f>'[2]2.19'!G13</f>
        <v>1</v>
      </c>
      <c r="CB17" s="38">
        <v>0.04</v>
      </c>
      <c r="CC17" s="37">
        <f t="shared" si="20"/>
        <v>0.04</v>
      </c>
      <c r="CD17" s="65">
        <f>'[2]2.20'!C13</f>
        <v>1</v>
      </c>
      <c r="CE17" s="60">
        <f>'[2]2.20'!G13</f>
        <v>1</v>
      </c>
      <c r="CF17" s="38">
        <v>0.04</v>
      </c>
      <c r="CG17" s="38">
        <f t="shared" si="21"/>
        <v>0.04</v>
      </c>
    </row>
    <row r="18" spans="1:85" ht="31.5" x14ac:dyDescent="0.25">
      <c r="A18" s="1">
        <v>930</v>
      </c>
      <c r="B18" s="2" t="s">
        <v>13</v>
      </c>
      <c r="C18" s="17">
        <f t="shared" si="1"/>
        <v>17</v>
      </c>
      <c r="D18" s="18">
        <f t="shared" si="2"/>
        <v>0.85</v>
      </c>
      <c r="E18" s="13">
        <f t="shared" si="22"/>
        <v>0.42999849992499622</v>
      </c>
      <c r="F18" s="62">
        <f>'[2]2.1'!C15</f>
        <v>1</v>
      </c>
      <c r="G18" s="60">
        <f>'[2]2.1'!G15</f>
        <v>1</v>
      </c>
      <c r="H18" s="38">
        <v>0.04</v>
      </c>
      <c r="I18" s="38">
        <f t="shared" si="3"/>
        <v>0.04</v>
      </c>
      <c r="J18" s="63">
        <f>'[2]2.2'!C15</f>
        <v>1</v>
      </c>
      <c r="K18" s="60">
        <f>'[2]2.2'!F15</f>
        <v>1</v>
      </c>
      <c r="L18" s="38">
        <v>0.05</v>
      </c>
      <c r="M18" s="38">
        <f t="shared" si="4"/>
        <v>0.05</v>
      </c>
      <c r="N18" s="59">
        <f>'[2]2.3'!C15</f>
        <v>1</v>
      </c>
      <c r="O18" s="60">
        <f>'[2]2.3'!G15</f>
        <v>1</v>
      </c>
      <c r="P18" s="38">
        <v>0.05</v>
      </c>
      <c r="Q18" s="38">
        <f t="shared" si="5"/>
        <v>0.05</v>
      </c>
      <c r="R18" s="59">
        <f>'[2]2.4'!$C$50</f>
        <v>1</v>
      </c>
      <c r="S18" s="60">
        <f>'[2]2.4'!$Q$52</f>
        <v>0</v>
      </c>
      <c r="T18" s="38">
        <v>0.05</v>
      </c>
      <c r="U18" s="38">
        <f t="shared" si="6"/>
        <v>0</v>
      </c>
      <c r="V18" s="59">
        <f>'[2]2.5'!C15</f>
        <v>1</v>
      </c>
      <c r="W18" s="60">
        <f>'[2]2.5'!O15</f>
        <v>1</v>
      </c>
      <c r="X18" s="38">
        <v>0.05</v>
      </c>
      <c r="Y18" s="38">
        <f t="shared" si="7"/>
        <v>0.05</v>
      </c>
      <c r="Z18" s="59">
        <f>'[2]2.6'!C15</f>
        <v>1</v>
      </c>
      <c r="AA18" s="60">
        <f>'[2]2.6'!I15</f>
        <v>1</v>
      </c>
      <c r="AB18" s="38">
        <v>0.05</v>
      </c>
      <c r="AC18" s="38">
        <f t="shared" si="0"/>
        <v>0.05</v>
      </c>
      <c r="AD18" s="59">
        <f>'[2]2.7'!C15</f>
        <v>1</v>
      </c>
      <c r="AE18" s="60">
        <f>'[2]2.7'!G15</f>
        <v>1</v>
      </c>
      <c r="AF18" s="38">
        <v>0.05</v>
      </c>
      <c r="AG18" s="38">
        <f t="shared" si="8"/>
        <v>0.05</v>
      </c>
      <c r="AH18" s="59">
        <f>'[2]2.8'!C15</f>
        <v>0</v>
      </c>
      <c r="AI18" s="64">
        <f>'[2]2.8'!G15</f>
        <v>0</v>
      </c>
      <c r="AJ18" s="38">
        <v>0.05</v>
      </c>
      <c r="AK18" s="38">
        <f t="shared" si="9"/>
        <v>0</v>
      </c>
      <c r="AL18" s="59">
        <f>'[2]2.9'!C15</f>
        <v>0</v>
      </c>
      <c r="AM18" s="60">
        <f>'[2]2.9'!G15</f>
        <v>0</v>
      </c>
      <c r="AN18" s="38">
        <v>0.05</v>
      </c>
      <c r="AO18" s="38">
        <f t="shared" si="10"/>
        <v>0</v>
      </c>
      <c r="AP18" s="59">
        <f>'[2]2.10'!C15</f>
        <v>1</v>
      </c>
      <c r="AQ18" s="60">
        <f>'[2]2.10'!G15</f>
        <v>1</v>
      </c>
      <c r="AR18" s="38">
        <v>0.05</v>
      </c>
      <c r="AS18" s="38">
        <f t="shared" si="11"/>
        <v>0.05</v>
      </c>
      <c r="AT18" s="59">
        <f>'[2]2.11'!C15</f>
        <v>1</v>
      </c>
      <c r="AU18" s="60">
        <f>'[2]2.11'!G15</f>
        <v>0</v>
      </c>
      <c r="AV18" s="38">
        <v>0.04</v>
      </c>
      <c r="AW18" s="38">
        <f t="shared" si="12"/>
        <v>0</v>
      </c>
      <c r="AX18" s="59">
        <f>'[2]2.12'!C15</f>
        <v>1</v>
      </c>
      <c r="AY18" s="60">
        <f>'[2]2.12'!F15</f>
        <v>1</v>
      </c>
      <c r="AZ18" s="38">
        <v>0.04</v>
      </c>
      <c r="BA18" s="38">
        <f t="shared" si="13"/>
        <v>0.04</v>
      </c>
      <c r="BB18" s="65">
        <f>'[2]2.13'!C14</f>
        <v>1</v>
      </c>
      <c r="BC18" s="60">
        <f>'[2]2.13'!G14</f>
        <v>0.24996249812490631</v>
      </c>
      <c r="BD18" s="38">
        <v>0.04</v>
      </c>
      <c r="BE18" s="38">
        <f t="shared" si="14"/>
        <v>9.9984999249962524E-3</v>
      </c>
      <c r="BF18" s="65">
        <f>'[2]2.14'!C14</f>
        <v>1</v>
      </c>
      <c r="BG18" s="60">
        <f>'[2]2.14'!G14</f>
        <v>0</v>
      </c>
      <c r="BH18" s="38">
        <v>0.05</v>
      </c>
      <c r="BI18" s="38">
        <f t="shared" si="15"/>
        <v>0</v>
      </c>
      <c r="BJ18" s="65">
        <f>'[2]2.15'!C15</f>
        <v>1</v>
      </c>
      <c r="BK18" s="60">
        <f>'[2]2.15'!H15</f>
        <v>0</v>
      </c>
      <c r="BL18" s="38">
        <v>0.05</v>
      </c>
      <c r="BM18" s="38">
        <f t="shared" si="16"/>
        <v>0</v>
      </c>
      <c r="BN18" s="65">
        <f>'[2]2.16'!C14</f>
        <v>1</v>
      </c>
      <c r="BO18" s="60">
        <f>'[2]2.16'!G14</f>
        <v>0.5</v>
      </c>
      <c r="BP18" s="48">
        <v>0.04</v>
      </c>
      <c r="BQ18" s="37">
        <f t="shared" si="17"/>
        <v>0.02</v>
      </c>
      <c r="BR18" s="65">
        <f>'[2]2.17'!C14</f>
        <v>0</v>
      </c>
      <c r="BS18" s="60">
        <f>'[2]2.17'!G14</f>
        <v>0</v>
      </c>
      <c r="BT18" s="38">
        <v>0.04</v>
      </c>
      <c r="BU18" s="38">
        <f t="shared" si="18"/>
        <v>0</v>
      </c>
      <c r="BV18" s="65">
        <f>'[2]2.18'!C14</f>
        <v>1</v>
      </c>
      <c r="BW18" s="60">
        <f>'[2]2.18'!G14</f>
        <v>0.5</v>
      </c>
      <c r="BX18" s="38">
        <v>0.04</v>
      </c>
      <c r="BY18" s="38">
        <f t="shared" si="19"/>
        <v>0.02</v>
      </c>
      <c r="BZ18" s="65">
        <f>'[2]2.19'!C14</f>
        <v>1</v>
      </c>
      <c r="CA18" s="60">
        <f>'[2]2.19'!G14</f>
        <v>0</v>
      </c>
      <c r="CB18" s="38">
        <v>0.04</v>
      </c>
      <c r="CC18" s="37">
        <f t="shared" si="20"/>
        <v>0</v>
      </c>
      <c r="CD18" s="65">
        <f>'[2]2.20'!C14</f>
        <v>1</v>
      </c>
      <c r="CE18" s="60">
        <f>'[2]2.20'!G14</f>
        <v>0</v>
      </c>
      <c r="CF18" s="38">
        <v>0.04</v>
      </c>
      <c r="CG18" s="38">
        <f t="shared" si="21"/>
        <v>0</v>
      </c>
    </row>
    <row r="19" spans="1:85" ht="31.5" x14ac:dyDescent="0.25">
      <c r="A19" s="1">
        <v>934</v>
      </c>
      <c r="B19" s="2" t="s">
        <v>14</v>
      </c>
      <c r="C19" s="17">
        <f t="shared" si="1"/>
        <v>16</v>
      </c>
      <c r="D19" s="18">
        <f t="shared" si="2"/>
        <v>0.8</v>
      </c>
      <c r="E19" s="13">
        <f t="shared" si="22"/>
        <v>0.48261437473278374</v>
      </c>
      <c r="F19" s="62">
        <f>'[2]2.1'!C16</f>
        <v>1</v>
      </c>
      <c r="G19" s="60">
        <f>'[2]2.1'!G16</f>
        <v>1</v>
      </c>
      <c r="H19" s="38">
        <v>0.04</v>
      </c>
      <c r="I19" s="38">
        <f t="shared" si="3"/>
        <v>0.04</v>
      </c>
      <c r="J19" s="63">
        <f>'[2]2.2'!C16</f>
        <v>1</v>
      </c>
      <c r="K19" s="60">
        <f>'[2]2.2'!F16</f>
        <v>1</v>
      </c>
      <c r="L19" s="38">
        <v>0.05</v>
      </c>
      <c r="M19" s="38">
        <f t="shared" si="4"/>
        <v>0.05</v>
      </c>
      <c r="N19" s="59">
        <f>'[2]2.3'!C16</f>
        <v>1</v>
      </c>
      <c r="O19" s="60">
        <f>'[2]2.3'!G16</f>
        <v>0</v>
      </c>
      <c r="P19" s="38">
        <v>0.05</v>
      </c>
      <c r="Q19" s="38">
        <f t="shared" si="5"/>
        <v>0</v>
      </c>
      <c r="R19" s="59">
        <f>'[2]2.4'!$C$54</f>
        <v>1</v>
      </c>
      <c r="S19" s="60">
        <f>'[2]2.4'!$Q$56</f>
        <v>0</v>
      </c>
      <c r="T19" s="38">
        <v>0.05</v>
      </c>
      <c r="U19" s="38">
        <f t="shared" si="6"/>
        <v>0</v>
      </c>
      <c r="V19" s="59">
        <f>'[2]2.5'!C16</f>
        <v>1</v>
      </c>
      <c r="W19" s="60">
        <f>'[2]2.5'!O16</f>
        <v>1</v>
      </c>
      <c r="X19" s="38">
        <v>0.05</v>
      </c>
      <c r="Y19" s="38">
        <f t="shared" si="7"/>
        <v>0.05</v>
      </c>
      <c r="Z19" s="59">
        <f>'[2]2.6'!C16</f>
        <v>1</v>
      </c>
      <c r="AA19" s="60">
        <f>'[2]2.6'!I16</f>
        <v>1</v>
      </c>
      <c r="AB19" s="38">
        <v>0.05</v>
      </c>
      <c r="AC19" s="38">
        <f t="shared" si="0"/>
        <v>0.05</v>
      </c>
      <c r="AD19" s="59">
        <f>'[2]2.7'!C16</f>
        <v>1</v>
      </c>
      <c r="AE19" s="60">
        <f>'[2]2.7'!G16</f>
        <v>1</v>
      </c>
      <c r="AF19" s="38">
        <v>0.05</v>
      </c>
      <c r="AG19" s="38">
        <f t="shared" si="8"/>
        <v>0.05</v>
      </c>
      <c r="AH19" s="59">
        <f>'[2]2.8'!C16</f>
        <v>0</v>
      </c>
      <c r="AI19" s="64">
        <f>'[2]2.8'!G16</f>
        <v>0</v>
      </c>
      <c r="AJ19" s="38">
        <v>0.05</v>
      </c>
      <c r="AK19" s="38">
        <f t="shared" si="9"/>
        <v>0</v>
      </c>
      <c r="AL19" s="59">
        <f>'[2]2.9'!C16</f>
        <v>0</v>
      </c>
      <c r="AM19" s="60">
        <f>'[2]2.9'!G16</f>
        <v>0</v>
      </c>
      <c r="AN19" s="38">
        <v>0.05</v>
      </c>
      <c r="AO19" s="38">
        <f t="shared" si="10"/>
        <v>0</v>
      </c>
      <c r="AP19" s="59">
        <f>'[2]2.10'!C16</f>
        <v>1</v>
      </c>
      <c r="AQ19" s="60">
        <f>'[2]2.10'!G16</f>
        <v>1</v>
      </c>
      <c r="AR19" s="38">
        <v>0.05</v>
      </c>
      <c r="AS19" s="38">
        <f t="shared" si="11"/>
        <v>0.05</v>
      </c>
      <c r="AT19" s="59">
        <f>'[2]2.11'!C16</f>
        <v>1</v>
      </c>
      <c r="AU19" s="60">
        <f>'[2]2.11'!G16</f>
        <v>0</v>
      </c>
      <c r="AV19" s="38">
        <v>0.04</v>
      </c>
      <c r="AW19" s="38">
        <f t="shared" si="12"/>
        <v>0</v>
      </c>
      <c r="AX19" s="59">
        <f>'[2]2.12'!C16</f>
        <v>1</v>
      </c>
      <c r="AY19" s="60">
        <f>'[2]2.12'!F16</f>
        <v>1</v>
      </c>
      <c r="AZ19" s="38">
        <v>0.04</v>
      </c>
      <c r="BA19" s="38">
        <f t="shared" si="13"/>
        <v>0.04</v>
      </c>
      <c r="BB19" s="65">
        <f>'[2]2.13'!C15</f>
        <v>1</v>
      </c>
      <c r="BC19" s="60">
        <f>'[2]2.13'!G15</f>
        <v>0.66263373409634341</v>
      </c>
      <c r="BD19" s="38">
        <v>0.04</v>
      </c>
      <c r="BE19" s="38">
        <f t="shared" si="14"/>
        <v>2.6505349363853736E-2</v>
      </c>
      <c r="BF19" s="65">
        <f>'[2]2.14'!C15</f>
        <v>1</v>
      </c>
      <c r="BG19" s="60">
        <f>'[2]2.14'!G15</f>
        <v>0</v>
      </c>
      <c r="BH19" s="38">
        <v>0.05</v>
      </c>
      <c r="BI19" s="38">
        <f t="shared" si="15"/>
        <v>0</v>
      </c>
      <c r="BJ19" s="65">
        <f>'[2]2.15'!C16</f>
        <v>1</v>
      </c>
      <c r="BK19" s="60">
        <f>'[2]2.15'!H16</f>
        <v>0.52218050737860144</v>
      </c>
      <c r="BL19" s="38">
        <v>0.05</v>
      </c>
      <c r="BM19" s="38">
        <f t="shared" si="16"/>
        <v>2.6109025368930075E-2</v>
      </c>
      <c r="BN19" s="65">
        <f>'[2]2.16'!C15</f>
        <v>1</v>
      </c>
      <c r="BO19" s="60">
        <f>'[2]2.16'!G15</f>
        <v>0.5</v>
      </c>
      <c r="BP19" s="48">
        <v>0.04</v>
      </c>
      <c r="BQ19" s="37">
        <f t="shared" si="17"/>
        <v>0.02</v>
      </c>
      <c r="BR19" s="65">
        <f>'[2]2.17'!C15</f>
        <v>0</v>
      </c>
      <c r="BS19" s="60">
        <f>'[2]2.17'!G15</f>
        <v>0</v>
      </c>
      <c r="BT19" s="38">
        <v>0.04</v>
      </c>
      <c r="BU19" s="38">
        <f t="shared" si="18"/>
        <v>0</v>
      </c>
      <c r="BV19" s="65">
        <f>'[2]2.18'!C15</f>
        <v>1</v>
      </c>
      <c r="BW19" s="60">
        <f>'[2]2.18'!G15</f>
        <v>1</v>
      </c>
      <c r="BX19" s="38">
        <v>0.04</v>
      </c>
      <c r="BY19" s="38">
        <f t="shared" si="19"/>
        <v>0.04</v>
      </c>
      <c r="BZ19" s="65">
        <f>'[2]2.19'!C15</f>
        <v>1</v>
      </c>
      <c r="CA19" s="60">
        <f>'[2]2.19'!G15</f>
        <v>1</v>
      </c>
      <c r="CB19" s="38">
        <v>0.04</v>
      </c>
      <c r="CC19" s="37">
        <f t="shared" si="20"/>
        <v>0.04</v>
      </c>
      <c r="CD19" s="65">
        <f>'[2]2.20'!C15</f>
        <v>0</v>
      </c>
      <c r="CE19" s="60">
        <f>'[2]2.20'!G15</f>
        <v>0</v>
      </c>
      <c r="CF19" s="38">
        <v>0.04</v>
      </c>
      <c r="CG19" s="38">
        <f t="shared" si="21"/>
        <v>0</v>
      </c>
    </row>
    <row r="20" spans="1:85" ht="31.5" x14ac:dyDescent="0.25">
      <c r="A20" s="1">
        <v>942</v>
      </c>
      <c r="B20" s="2" t="s">
        <v>15</v>
      </c>
      <c r="C20" s="17">
        <f t="shared" si="1"/>
        <v>16</v>
      </c>
      <c r="D20" s="18">
        <f t="shared" si="2"/>
        <v>0.8</v>
      </c>
      <c r="E20" s="13">
        <f t="shared" si="22"/>
        <v>0.40030073766611884</v>
      </c>
      <c r="F20" s="62">
        <f>'[2]2.1'!C17</f>
        <v>1</v>
      </c>
      <c r="G20" s="60">
        <f>'[2]2.1'!G17</f>
        <v>1</v>
      </c>
      <c r="H20" s="38">
        <v>0.04</v>
      </c>
      <c r="I20" s="38">
        <f t="shared" si="3"/>
        <v>0.04</v>
      </c>
      <c r="J20" s="63">
        <f>'[2]2.2'!C17</f>
        <v>1</v>
      </c>
      <c r="K20" s="60">
        <f>'[2]2.2'!F17</f>
        <v>1</v>
      </c>
      <c r="L20" s="38">
        <v>0.05</v>
      </c>
      <c r="M20" s="38">
        <f t="shared" si="4"/>
        <v>0.05</v>
      </c>
      <c r="N20" s="59">
        <f>'[2]2.3'!C17</f>
        <v>1</v>
      </c>
      <c r="O20" s="60">
        <f>'[2]2.3'!G17</f>
        <v>0</v>
      </c>
      <c r="P20" s="38">
        <v>0.05</v>
      </c>
      <c r="Q20" s="38">
        <f t="shared" si="5"/>
        <v>0</v>
      </c>
      <c r="R20" s="59">
        <f>'[2]2.4'!$C$58</f>
        <v>1</v>
      </c>
      <c r="S20" s="60">
        <f>'[2]2.4'!$Q$60</f>
        <v>0</v>
      </c>
      <c r="T20" s="38">
        <v>0.05</v>
      </c>
      <c r="U20" s="38">
        <f t="shared" si="6"/>
        <v>0</v>
      </c>
      <c r="V20" s="59">
        <f>'[2]2.5'!C17</f>
        <v>1</v>
      </c>
      <c r="W20" s="60">
        <f>'[2]2.5'!O17</f>
        <v>0.9998893608143411</v>
      </c>
      <c r="X20" s="38">
        <v>0.05</v>
      </c>
      <c r="Y20" s="38">
        <f t="shared" si="7"/>
        <v>4.9994468040717055E-2</v>
      </c>
      <c r="Z20" s="59">
        <f>'[2]2.6'!C17</f>
        <v>1</v>
      </c>
      <c r="AA20" s="60">
        <f>'[2]2.6'!I17</f>
        <v>1</v>
      </c>
      <c r="AB20" s="38">
        <v>0.05</v>
      </c>
      <c r="AC20" s="38">
        <f t="shared" si="0"/>
        <v>0.05</v>
      </c>
      <c r="AD20" s="59">
        <f>'[2]2.7'!C17</f>
        <v>1</v>
      </c>
      <c r="AE20" s="60">
        <f>'[2]2.7'!G17</f>
        <v>0</v>
      </c>
      <c r="AF20" s="38">
        <v>0.05</v>
      </c>
      <c r="AG20" s="38">
        <f t="shared" si="8"/>
        <v>0</v>
      </c>
      <c r="AH20" s="59">
        <f>'[2]2.8'!C17</f>
        <v>0</v>
      </c>
      <c r="AI20" s="64">
        <f>'[2]2.8'!G17</f>
        <v>0</v>
      </c>
      <c r="AJ20" s="38">
        <v>0.05</v>
      </c>
      <c r="AK20" s="38">
        <f t="shared" si="9"/>
        <v>0</v>
      </c>
      <c r="AL20" s="59">
        <f>'[2]2.9'!C17</f>
        <v>0</v>
      </c>
      <c r="AM20" s="60">
        <f>'[2]2.9'!G17</f>
        <v>0</v>
      </c>
      <c r="AN20" s="38">
        <v>0.05</v>
      </c>
      <c r="AO20" s="38">
        <f t="shared" si="10"/>
        <v>0</v>
      </c>
      <c r="AP20" s="59">
        <f>'[2]2.10'!C17</f>
        <v>1</v>
      </c>
      <c r="AQ20" s="60">
        <f>'[2]2.10'!G17</f>
        <v>1</v>
      </c>
      <c r="AR20" s="38">
        <v>0.05</v>
      </c>
      <c r="AS20" s="38">
        <f t="shared" si="11"/>
        <v>0.05</v>
      </c>
      <c r="AT20" s="59">
        <f>'[2]2.11'!C17</f>
        <v>1</v>
      </c>
      <c r="AU20" s="60">
        <f>'[2]2.11'!G17</f>
        <v>0</v>
      </c>
      <c r="AV20" s="38">
        <v>0.04</v>
      </c>
      <c r="AW20" s="38">
        <f t="shared" si="12"/>
        <v>0</v>
      </c>
      <c r="AX20" s="59">
        <f>'[2]2.12'!C17</f>
        <v>1</v>
      </c>
      <c r="AY20" s="60">
        <f>'[2]2.12'!F17</f>
        <v>1</v>
      </c>
      <c r="AZ20" s="38">
        <v>0.04</v>
      </c>
      <c r="BA20" s="38">
        <f t="shared" si="13"/>
        <v>0.04</v>
      </c>
      <c r="BB20" s="65">
        <f>'[2]2.13'!C16</f>
        <v>1</v>
      </c>
      <c r="BC20" s="60">
        <f>'[2]2.13'!G16</f>
        <v>0.7630885911107782</v>
      </c>
      <c r="BD20" s="38">
        <v>0.04</v>
      </c>
      <c r="BE20" s="38">
        <f t="shared" si="14"/>
        <v>3.052354364443113E-2</v>
      </c>
      <c r="BF20" s="65">
        <f>'[2]2.14'!C16</f>
        <v>1</v>
      </c>
      <c r="BG20" s="60">
        <f>'[2]2.14'!G16</f>
        <v>0</v>
      </c>
      <c r="BH20" s="38">
        <v>0.05</v>
      </c>
      <c r="BI20" s="38">
        <f t="shared" si="15"/>
        <v>0</v>
      </c>
      <c r="BJ20" s="65">
        <f>'[2]2.15'!C17</f>
        <v>1</v>
      </c>
      <c r="BK20" s="60">
        <f>'[2]2.15'!H17</f>
        <v>0.99565451961941476</v>
      </c>
      <c r="BL20" s="38">
        <v>0.05</v>
      </c>
      <c r="BM20" s="38">
        <f t="shared" si="16"/>
        <v>4.9782725980970742E-2</v>
      </c>
      <c r="BN20" s="65">
        <f>'[2]2.16'!C16</f>
        <v>1</v>
      </c>
      <c r="BO20" s="60">
        <f>'[2]2.16'!G16</f>
        <v>0</v>
      </c>
      <c r="BP20" s="48">
        <v>0.04</v>
      </c>
      <c r="BQ20" s="37">
        <f t="shared" si="17"/>
        <v>0</v>
      </c>
      <c r="BR20" s="65">
        <f>'[2]2.17'!C16</f>
        <v>0</v>
      </c>
      <c r="BS20" s="60">
        <f>'[2]2.17'!G16</f>
        <v>0</v>
      </c>
      <c r="BT20" s="38">
        <v>0.04</v>
      </c>
      <c r="BU20" s="38">
        <f t="shared" si="18"/>
        <v>0</v>
      </c>
      <c r="BV20" s="65">
        <f>'[2]2.18'!C16</f>
        <v>1</v>
      </c>
      <c r="BW20" s="60">
        <f>'[2]2.18'!G16</f>
        <v>1</v>
      </c>
      <c r="BX20" s="38">
        <v>0.04</v>
      </c>
      <c r="BY20" s="38">
        <f t="shared" si="19"/>
        <v>0.04</v>
      </c>
      <c r="BZ20" s="65">
        <f>'[2]2.19'!C16</f>
        <v>1</v>
      </c>
      <c r="CA20" s="60">
        <f>'[2]2.19'!G16</f>
        <v>0</v>
      </c>
      <c r="CB20" s="38">
        <v>0.04</v>
      </c>
      <c r="CC20" s="37">
        <f t="shared" si="20"/>
        <v>0</v>
      </c>
      <c r="CD20" s="65">
        <f>'[2]2.20'!C16</f>
        <v>0</v>
      </c>
      <c r="CE20" s="60">
        <f>'[2]2.20'!G16</f>
        <v>0</v>
      </c>
      <c r="CF20" s="38">
        <v>0.04</v>
      </c>
      <c r="CG20" s="38">
        <f t="shared" si="21"/>
        <v>0</v>
      </c>
    </row>
    <row r="21" spans="1:85" ht="31.5" x14ac:dyDescent="0.25">
      <c r="A21" s="1">
        <v>962</v>
      </c>
      <c r="B21" s="2" t="s">
        <v>16</v>
      </c>
      <c r="C21" s="17">
        <f t="shared" si="1"/>
        <v>16</v>
      </c>
      <c r="D21" s="18">
        <f t="shared" si="2"/>
        <v>0.8</v>
      </c>
      <c r="E21" s="13">
        <f t="shared" si="22"/>
        <v>0.43048804375342459</v>
      </c>
      <c r="F21" s="62">
        <f>'[2]2.1'!C18</f>
        <v>1</v>
      </c>
      <c r="G21" s="60">
        <f>'[2]2.1'!G18</f>
        <v>1</v>
      </c>
      <c r="H21" s="38">
        <v>0.04</v>
      </c>
      <c r="I21" s="38">
        <f t="shared" si="3"/>
        <v>0.04</v>
      </c>
      <c r="J21" s="63">
        <f>'[2]2.2'!C18</f>
        <v>1</v>
      </c>
      <c r="K21" s="60">
        <f>'[2]2.2'!F18</f>
        <v>1</v>
      </c>
      <c r="L21" s="38">
        <v>0.05</v>
      </c>
      <c r="M21" s="38">
        <f t="shared" si="4"/>
        <v>0.05</v>
      </c>
      <c r="N21" s="59">
        <f>'[2]2.3'!C18</f>
        <v>1</v>
      </c>
      <c r="O21" s="60">
        <f>'[2]2.3'!G18</f>
        <v>0</v>
      </c>
      <c r="P21" s="38">
        <v>0.05</v>
      </c>
      <c r="Q21" s="38">
        <f t="shared" si="5"/>
        <v>0</v>
      </c>
      <c r="R21" s="59">
        <f>'[2]2.4'!$C$62</f>
        <v>1</v>
      </c>
      <c r="S21" s="60">
        <f>'[2]2.4'!$Q$64</f>
        <v>0</v>
      </c>
      <c r="T21" s="38">
        <v>0.05</v>
      </c>
      <c r="U21" s="38">
        <f t="shared" si="6"/>
        <v>0</v>
      </c>
      <c r="V21" s="59">
        <f>'[2]2.5'!C18</f>
        <v>1</v>
      </c>
      <c r="W21" s="60">
        <f>'[2]2.5'!O18</f>
        <v>1</v>
      </c>
      <c r="X21" s="38">
        <v>0.05</v>
      </c>
      <c r="Y21" s="38">
        <f t="shared" si="7"/>
        <v>0.05</v>
      </c>
      <c r="Z21" s="59">
        <f>'[2]2.6'!C18</f>
        <v>1</v>
      </c>
      <c r="AA21" s="60">
        <f>'[2]2.6'!I18</f>
        <v>1</v>
      </c>
      <c r="AB21" s="38">
        <v>0.05</v>
      </c>
      <c r="AC21" s="38">
        <f t="shared" si="0"/>
        <v>0.05</v>
      </c>
      <c r="AD21" s="59">
        <f>'[2]2.7'!C18</f>
        <v>1</v>
      </c>
      <c r="AE21" s="60">
        <f>'[2]2.7'!G18</f>
        <v>1</v>
      </c>
      <c r="AF21" s="38">
        <v>0.05</v>
      </c>
      <c r="AG21" s="38">
        <f t="shared" si="8"/>
        <v>0.05</v>
      </c>
      <c r="AH21" s="59">
        <f>'[2]2.8'!C18</f>
        <v>0</v>
      </c>
      <c r="AI21" s="64">
        <f>'[2]2.8'!G18</f>
        <v>0</v>
      </c>
      <c r="AJ21" s="38">
        <v>0.05</v>
      </c>
      <c r="AK21" s="38">
        <f t="shared" si="9"/>
        <v>0</v>
      </c>
      <c r="AL21" s="59">
        <f>'[2]2.9'!C18</f>
        <v>0</v>
      </c>
      <c r="AM21" s="60">
        <f>'[2]2.9'!G18</f>
        <v>0</v>
      </c>
      <c r="AN21" s="38">
        <v>0.05</v>
      </c>
      <c r="AO21" s="38">
        <f t="shared" si="10"/>
        <v>0</v>
      </c>
      <c r="AP21" s="59">
        <f>'[2]2.10'!C18</f>
        <v>1</v>
      </c>
      <c r="AQ21" s="60">
        <f>'[2]2.10'!G18</f>
        <v>0.69893680651837342</v>
      </c>
      <c r="AR21" s="38">
        <v>0.05</v>
      </c>
      <c r="AS21" s="38">
        <f t="shared" si="11"/>
        <v>3.4946840325918674E-2</v>
      </c>
      <c r="AT21" s="59">
        <f>'[2]2.11'!C18</f>
        <v>1</v>
      </c>
      <c r="AU21" s="60">
        <f>'[2]2.11'!G18</f>
        <v>0</v>
      </c>
      <c r="AV21" s="38">
        <v>0.04</v>
      </c>
      <c r="AW21" s="38">
        <f t="shared" si="12"/>
        <v>0</v>
      </c>
      <c r="AX21" s="59">
        <f>'[2]2.12'!C18</f>
        <v>1</v>
      </c>
      <c r="AY21" s="60">
        <f>'[2]2.12'!F18</f>
        <v>1</v>
      </c>
      <c r="AZ21" s="38">
        <v>0.04</v>
      </c>
      <c r="BA21" s="38">
        <f t="shared" si="13"/>
        <v>0.04</v>
      </c>
      <c r="BB21" s="65">
        <f>'[2]2.13'!C17</f>
        <v>1</v>
      </c>
      <c r="BC21" s="60">
        <f>'[2]2.13'!G17</f>
        <v>0.55847232849943618</v>
      </c>
      <c r="BD21" s="38">
        <v>0.04</v>
      </c>
      <c r="BE21" s="38">
        <f t="shared" si="14"/>
        <v>2.2338893139977448E-2</v>
      </c>
      <c r="BF21" s="65">
        <f>'[2]2.14'!C17</f>
        <v>1</v>
      </c>
      <c r="BG21" s="60">
        <f>'[2]2.14'!G17</f>
        <v>0</v>
      </c>
      <c r="BH21" s="38">
        <v>0.05</v>
      </c>
      <c r="BI21" s="38">
        <f t="shared" si="15"/>
        <v>0</v>
      </c>
      <c r="BJ21" s="65">
        <f>'[2]2.15'!C18</f>
        <v>1</v>
      </c>
      <c r="BK21" s="60">
        <f>'[2]2.15'!H18</f>
        <v>0.66404620575057027</v>
      </c>
      <c r="BL21" s="38">
        <v>0.05</v>
      </c>
      <c r="BM21" s="38">
        <f t="shared" si="16"/>
        <v>3.3202310287528514E-2</v>
      </c>
      <c r="BN21" s="65">
        <f>'[2]2.16'!C17</f>
        <v>1</v>
      </c>
      <c r="BO21" s="60">
        <f>'[2]2.16'!G17</f>
        <v>0</v>
      </c>
      <c r="BP21" s="48">
        <v>0.04</v>
      </c>
      <c r="BQ21" s="37">
        <f t="shared" si="17"/>
        <v>0</v>
      </c>
      <c r="BR21" s="65">
        <f>'[2]2.17'!C17</f>
        <v>0</v>
      </c>
      <c r="BS21" s="60">
        <f>'[2]2.17'!G17</f>
        <v>0</v>
      </c>
      <c r="BT21" s="38">
        <v>0.04</v>
      </c>
      <c r="BU21" s="38">
        <f t="shared" si="18"/>
        <v>0</v>
      </c>
      <c r="BV21" s="65">
        <f>'[2]2.18'!C17</f>
        <v>1</v>
      </c>
      <c r="BW21" s="60">
        <f>'[2]2.18'!G17</f>
        <v>0.5</v>
      </c>
      <c r="BX21" s="38">
        <v>0.04</v>
      </c>
      <c r="BY21" s="38">
        <f t="shared" si="19"/>
        <v>0.02</v>
      </c>
      <c r="BZ21" s="65">
        <f>'[2]2.19'!C17</f>
        <v>1</v>
      </c>
      <c r="CA21" s="60">
        <f>'[2]2.19'!G17</f>
        <v>1</v>
      </c>
      <c r="CB21" s="38">
        <v>0.04</v>
      </c>
      <c r="CC21" s="37">
        <f t="shared" si="20"/>
        <v>0.04</v>
      </c>
      <c r="CD21" s="65">
        <f>'[2]2.20'!C17</f>
        <v>0</v>
      </c>
      <c r="CE21" s="60">
        <f>'[2]2.20'!G17</f>
        <v>0</v>
      </c>
      <c r="CF21" s="38">
        <v>0.04</v>
      </c>
      <c r="CG21" s="38">
        <f t="shared" si="21"/>
        <v>0</v>
      </c>
    </row>
    <row r="22" spans="1:85" ht="31.5" x14ac:dyDescent="0.25">
      <c r="A22" s="1">
        <v>972</v>
      </c>
      <c r="B22" s="2" t="s">
        <v>17</v>
      </c>
      <c r="C22" s="17">
        <f t="shared" si="1"/>
        <v>15</v>
      </c>
      <c r="D22" s="18">
        <f t="shared" si="2"/>
        <v>0.75</v>
      </c>
      <c r="E22" s="13">
        <f t="shared" si="22"/>
        <v>0.33966455280188207</v>
      </c>
      <c r="F22" s="62">
        <f>'[2]2.1'!C19</f>
        <v>1</v>
      </c>
      <c r="G22" s="60">
        <f>'[2]2.1'!G19</f>
        <v>1</v>
      </c>
      <c r="H22" s="38">
        <v>0.04</v>
      </c>
      <c r="I22" s="38">
        <f t="shared" si="3"/>
        <v>0.04</v>
      </c>
      <c r="J22" s="63">
        <f>'[2]2.2'!C19</f>
        <v>0</v>
      </c>
      <c r="K22" s="60">
        <f>'[2]2.2'!F19</f>
        <v>0</v>
      </c>
      <c r="L22" s="38">
        <v>0.05</v>
      </c>
      <c r="M22" s="38">
        <f t="shared" si="4"/>
        <v>0</v>
      </c>
      <c r="N22" s="59">
        <f>'[2]2.3'!C19</f>
        <v>1</v>
      </c>
      <c r="O22" s="60">
        <f>'[2]2.3'!G19</f>
        <v>0</v>
      </c>
      <c r="P22" s="38">
        <v>0.05</v>
      </c>
      <c r="Q22" s="38">
        <f t="shared" si="5"/>
        <v>0</v>
      </c>
      <c r="R22" s="59">
        <f>'[2]2.4'!$C$66</f>
        <v>1</v>
      </c>
      <c r="S22" s="60">
        <f>'[2]2.4'!$Q$68</f>
        <v>0</v>
      </c>
      <c r="T22" s="38">
        <v>0.05</v>
      </c>
      <c r="U22" s="38">
        <f t="shared" si="6"/>
        <v>0</v>
      </c>
      <c r="V22" s="59">
        <f>'[2]2.5'!C19</f>
        <v>1</v>
      </c>
      <c r="W22" s="60">
        <f>'[2]2.5'!O19</f>
        <v>1</v>
      </c>
      <c r="X22" s="38">
        <v>0.05</v>
      </c>
      <c r="Y22" s="38">
        <f t="shared" si="7"/>
        <v>0.05</v>
      </c>
      <c r="Z22" s="59">
        <f>'[2]2.6'!C19</f>
        <v>1</v>
      </c>
      <c r="AA22" s="60">
        <f>'[2]2.6'!I19</f>
        <v>1</v>
      </c>
      <c r="AB22" s="38">
        <v>0.05</v>
      </c>
      <c r="AC22" s="38">
        <f t="shared" si="0"/>
        <v>0.05</v>
      </c>
      <c r="AD22" s="59">
        <f>'[2]2.7'!C19</f>
        <v>1</v>
      </c>
      <c r="AE22" s="60">
        <f>'[2]2.7'!G19</f>
        <v>1</v>
      </c>
      <c r="AF22" s="38">
        <v>0.05</v>
      </c>
      <c r="AG22" s="38">
        <f t="shared" si="8"/>
        <v>0.05</v>
      </c>
      <c r="AH22" s="59">
        <f>'[2]2.8'!C19</f>
        <v>0</v>
      </c>
      <c r="AI22" s="64">
        <f>'[2]2.8'!G19</f>
        <v>0</v>
      </c>
      <c r="AJ22" s="38">
        <v>0.05</v>
      </c>
      <c r="AK22" s="38">
        <f t="shared" si="9"/>
        <v>0</v>
      </c>
      <c r="AL22" s="59">
        <f>'[2]2.9'!C19</f>
        <v>0</v>
      </c>
      <c r="AM22" s="60">
        <f>'[2]2.9'!G19</f>
        <v>0</v>
      </c>
      <c r="AN22" s="38">
        <v>0.05</v>
      </c>
      <c r="AO22" s="38">
        <f t="shared" si="10"/>
        <v>0</v>
      </c>
      <c r="AP22" s="59">
        <f>'[2]2.10'!C19</f>
        <v>1</v>
      </c>
      <c r="AQ22" s="60">
        <f>'[2]2.10'!G19</f>
        <v>0.75702313501260732</v>
      </c>
      <c r="AR22" s="38">
        <v>0.05</v>
      </c>
      <c r="AS22" s="38">
        <f t="shared" si="11"/>
        <v>3.7851156750630367E-2</v>
      </c>
      <c r="AT22" s="59">
        <f>'[2]2.11'!C19</f>
        <v>1</v>
      </c>
      <c r="AU22" s="60">
        <f>'[2]2.11'!G19</f>
        <v>0</v>
      </c>
      <c r="AV22" s="38">
        <v>0.04</v>
      </c>
      <c r="AW22" s="38">
        <f t="shared" si="12"/>
        <v>0</v>
      </c>
      <c r="AX22" s="59">
        <f>'[2]2.12'!C19</f>
        <v>1</v>
      </c>
      <c r="AY22" s="60">
        <f>'[2]2.12'!F19</f>
        <v>1</v>
      </c>
      <c r="AZ22" s="38">
        <v>0.04</v>
      </c>
      <c r="BA22" s="38">
        <f t="shared" si="13"/>
        <v>0.04</v>
      </c>
      <c r="BB22" s="65">
        <f>'[2]2.13'!C18</f>
        <v>1</v>
      </c>
      <c r="BC22" s="60">
        <f>'[2]2.13'!G18</f>
        <v>0.60496712499666982</v>
      </c>
      <c r="BD22" s="38">
        <v>0.04</v>
      </c>
      <c r="BE22" s="38">
        <f t="shared" si="14"/>
        <v>2.4198684999866795E-2</v>
      </c>
      <c r="BF22" s="65">
        <f>'[2]2.14'!C18</f>
        <v>1</v>
      </c>
      <c r="BG22" s="60">
        <f>'[2]2.14'!G18</f>
        <v>0</v>
      </c>
      <c r="BH22" s="38">
        <v>0.05</v>
      </c>
      <c r="BI22" s="38">
        <f t="shared" si="15"/>
        <v>0</v>
      </c>
      <c r="BJ22" s="65">
        <f>'[2]2.15'!C19</f>
        <v>1</v>
      </c>
      <c r="BK22" s="60">
        <f>'[2]2.15'!H19</f>
        <v>0.95229422102769812</v>
      </c>
      <c r="BL22" s="38">
        <v>0.05</v>
      </c>
      <c r="BM22" s="38">
        <f t="shared" si="16"/>
        <v>4.7614711051384907E-2</v>
      </c>
      <c r="BN22" s="65">
        <f>'[2]2.16'!C18</f>
        <v>1</v>
      </c>
      <c r="BO22" s="60">
        <f>'[2]2.16'!G18</f>
        <v>0</v>
      </c>
      <c r="BP22" s="48">
        <v>0.04</v>
      </c>
      <c r="BQ22" s="37">
        <f t="shared" si="17"/>
        <v>0</v>
      </c>
      <c r="BR22" s="65">
        <f>'[2]2.17'!C18</f>
        <v>0</v>
      </c>
      <c r="BS22" s="60">
        <f>'[2]2.17'!G18</f>
        <v>0</v>
      </c>
      <c r="BT22" s="38">
        <v>0.04</v>
      </c>
      <c r="BU22" s="38">
        <f t="shared" si="18"/>
        <v>0</v>
      </c>
      <c r="BV22" s="65">
        <f>'[2]2.18'!C18</f>
        <v>1</v>
      </c>
      <c r="BW22" s="60">
        <f>'[2]2.18'!G18</f>
        <v>0</v>
      </c>
      <c r="BX22" s="38">
        <v>0.04</v>
      </c>
      <c r="BY22" s="38">
        <f t="shared" si="19"/>
        <v>0</v>
      </c>
      <c r="BZ22" s="65">
        <f>'[2]2.19'!C18</f>
        <v>1</v>
      </c>
      <c r="CA22" s="60">
        <f>'[2]2.19'!G18</f>
        <v>0</v>
      </c>
      <c r="CB22" s="38">
        <v>0.04</v>
      </c>
      <c r="CC22" s="37">
        <f t="shared" si="20"/>
        <v>0</v>
      </c>
      <c r="CD22" s="65">
        <f>'[2]2.20'!C18</f>
        <v>0</v>
      </c>
      <c r="CE22" s="60">
        <f>'[2]2.20'!G18</f>
        <v>0</v>
      </c>
      <c r="CF22" s="38">
        <v>0.04</v>
      </c>
      <c r="CG22" s="38">
        <f t="shared" si="21"/>
        <v>0</v>
      </c>
    </row>
    <row r="23" spans="1:85" ht="31.5" x14ac:dyDescent="0.25">
      <c r="A23" s="1">
        <v>982</v>
      </c>
      <c r="B23" s="2" t="s">
        <v>18</v>
      </c>
      <c r="C23" s="17">
        <f t="shared" si="1"/>
        <v>15</v>
      </c>
      <c r="D23" s="18">
        <f t="shared" si="2"/>
        <v>0.75</v>
      </c>
      <c r="E23" s="13">
        <f t="shared" si="22"/>
        <v>0.45671083760626674</v>
      </c>
      <c r="F23" s="62">
        <f>'[2]2.1'!C20</f>
        <v>1</v>
      </c>
      <c r="G23" s="60">
        <f>'[2]2.1'!G20</f>
        <v>1</v>
      </c>
      <c r="H23" s="38">
        <v>0.04</v>
      </c>
      <c r="I23" s="38">
        <f t="shared" si="3"/>
        <v>0.04</v>
      </c>
      <c r="J23" s="63">
        <f>'[2]2.2'!C20</f>
        <v>0</v>
      </c>
      <c r="K23" s="60">
        <f>'[2]2.2'!F20</f>
        <v>0</v>
      </c>
      <c r="L23" s="38">
        <v>0.05</v>
      </c>
      <c r="M23" s="38">
        <f t="shared" si="4"/>
        <v>0</v>
      </c>
      <c r="N23" s="59">
        <f>'[2]2.3'!C20</f>
        <v>1</v>
      </c>
      <c r="O23" s="60">
        <f>'[2]2.3'!G20</f>
        <v>0</v>
      </c>
      <c r="P23" s="38">
        <v>0.05</v>
      </c>
      <c r="Q23" s="38">
        <f t="shared" si="5"/>
        <v>0</v>
      </c>
      <c r="R23" s="59">
        <f>'[2]2.4'!$C$70</f>
        <v>1</v>
      </c>
      <c r="S23" s="60">
        <f>'[2]2.4'!$Q$72</f>
        <v>0</v>
      </c>
      <c r="T23" s="38">
        <v>0.05</v>
      </c>
      <c r="U23" s="38">
        <f t="shared" si="6"/>
        <v>0</v>
      </c>
      <c r="V23" s="59">
        <f>'[2]2.5'!C20</f>
        <v>1</v>
      </c>
      <c r="W23" s="60">
        <f>'[2]2.5'!O20</f>
        <v>1</v>
      </c>
      <c r="X23" s="38">
        <v>0.05</v>
      </c>
      <c r="Y23" s="38">
        <f t="shared" si="7"/>
        <v>0.05</v>
      </c>
      <c r="Z23" s="59">
        <f>'[2]2.6'!C20</f>
        <v>1</v>
      </c>
      <c r="AA23" s="60">
        <f>'[2]2.6'!I20</f>
        <v>1</v>
      </c>
      <c r="AB23" s="38">
        <v>0.05</v>
      </c>
      <c r="AC23" s="38">
        <f t="shared" si="0"/>
        <v>0.05</v>
      </c>
      <c r="AD23" s="59">
        <f>'[2]2.7'!C20</f>
        <v>1</v>
      </c>
      <c r="AE23" s="60">
        <f>'[2]2.7'!G20</f>
        <v>1</v>
      </c>
      <c r="AF23" s="38">
        <v>0.05</v>
      </c>
      <c r="AG23" s="38">
        <f t="shared" si="8"/>
        <v>0.05</v>
      </c>
      <c r="AH23" s="59">
        <f>'[2]2.8'!C20</f>
        <v>0</v>
      </c>
      <c r="AI23" s="64">
        <f>'[2]2.8'!G20</f>
        <v>0</v>
      </c>
      <c r="AJ23" s="38">
        <v>0.05</v>
      </c>
      <c r="AK23" s="38">
        <f t="shared" si="9"/>
        <v>0</v>
      </c>
      <c r="AL23" s="59">
        <f>'[2]2.9'!C20</f>
        <v>0</v>
      </c>
      <c r="AM23" s="60">
        <f>'[2]2.9'!G20</f>
        <v>0</v>
      </c>
      <c r="AN23" s="38">
        <v>0.05</v>
      </c>
      <c r="AO23" s="38">
        <f t="shared" si="10"/>
        <v>0</v>
      </c>
      <c r="AP23" s="59">
        <f>'[2]2.10'!C20</f>
        <v>1</v>
      </c>
      <c r="AQ23" s="60">
        <f>'[2]2.10'!G20</f>
        <v>1</v>
      </c>
      <c r="AR23" s="38">
        <v>0.05</v>
      </c>
      <c r="AS23" s="38">
        <f t="shared" si="11"/>
        <v>0.05</v>
      </c>
      <c r="AT23" s="59">
        <f>'[2]2.11'!C20</f>
        <v>1</v>
      </c>
      <c r="AU23" s="60">
        <f>'[2]2.11'!G20</f>
        <v>0</v>
      </c>
      <c r="AV23" s="38">
        <v>0.04</v>
      </c>
      <c r="AW23" s="38">
        <f t="shared" si="12"/>
        <v>0</v>
      </c>
      <c r="AX23" s="59">
        <f>'[2]2.12'!C20</f>
        <v>1</v>
      </c>
      <c r="AY23" s="60">
        <f>'[2]2.12'!F20</f>
        <v>1</v>
      </c>
      <c r="AZ23" s="38">
        <v>0.04</v>
      </c>
      <c r="BA23" s="38">
        <f t="shared" si="13"/>
        <v>0.04</v>
      </c>
      <c r="BB23" s="65">
        <f>'[2]2.13'!C19</f>
        <v>1</v>
      </c>
      <c r="BC23" s="60">
        <f>'[2]2.13'!G19</f>
        <v>0.71103748263311972</v>
      </c>
      <c r="BD23" s="38">
        <v>0.04</v>
      </c>
      <c r="BE23" s="38">
        <f t="shared" si="14"/>
        <v>2.8441499305324788E-2</v>
      </c>
      <c r="BF23" s="65">
        <f>'[2]2.14'!C19</f>
        <v>1</v>
      </c>
      <c r="BG23" s="60">
        <f>'[2]2.14'!G19</f>
        <v>0</v>
      </c>
      <c r="BH23" s="38">
        <v>0.05</v>
      </c>
      <c r="BI23" s="38">
        <f t="shared" si="15"/>
        <v>0</v>
      </c>
      <c r="BJ23" s="65">
        <f>'[2]2.15'!C20</f>
        <v>1</v>
      </c>
      <c r="BK23" s="60">
        <f>'[2]2.15'!H20</f>
        <v>0.9653867660188391</v>
      </c>
      <c r="BL23" s="38">
        <v>0.05</v>
      </c>
      <c r="BM23" s="38">
        <f t="shared" si="16"/>
        <v>4.8269338300941961E-2</v>
      </c>
      <c r="BN23" s="65">
        <f>'[2]2.16'!C19</f>
        <v>1</v>
      </c>
      <c r="BO23" s="60">
        <f>'[2]2.16'!G19</f>
        <v>0.5</v>
      </c>
      <c r="BP23" s="48">
        <v>0.04</v>
      </c>
      <c r="BQ23" s="37">
        <f t="shared" si="17"/>
        <v>0.02</v>
      </c>
      <c r="BR23" s="65">
        <f>'[2]2.17'!C19</f>
        <v>0</v>
      </c>
      <c r="BS23" s="60">
        <f>'[2]2.17'!G19</f>
        <v>0</v>
      </c>
      <c r="BT23" s="38">
        <v>0.04</v>
      </c>
      <c r="BU23" s="38">
        <f t="shared" si="18"/>
        <v>0</v>
      </c>
      <c r="BV23" s="65">
        <f>'[2]2.18'!C19</f>
        <v>1</v>
      </c>
      <c r="BW23" s="60">
        <f>'[2]2.18'!G19</f>
        <v>1</v>
      </c>
      <c r="BX23" s="38">
        <v>0.04</v>
      </c>
      <c r="BY23" s="38">
        <f t="shared" si="19"/>
        <v>0.04</v>
      </c>
      <c r="BZ23" s="65">
        <f>'[2]2.19'!C19</f>
        <v>1</v>
      </c>
      <c r="CA23" s="60">
        <f>'[2]2.19'!G19</f>
        <v>1</v>
      </c>
      <c r="CB23" s="38">
        <v>0.04</v>
      </c>
      <c r="CC23" s="37">
        <f t="shared" si="20"/>
        <v>0.04</v>
      </c>
      <c r="CD23" s="65">
        <f>'[2]2.20'!C19</f>
        <v>0</v>
      </c>
      <c r="CE23" s="60">
        <f>'[2]2.20'!G19</f>
        <v>0</v>
      </c>
      <c r="CF23" s="38">
        <v>0.04</v>
      </c>
      <c r="CG23" s="38">
        <f t="shared" si="21"/>
        <v>0</v>
      </c>
    </row>
    <row r="24" spans="1:85" ht="31.5" x14ac:dyDescent="0.25">
      <c r="A24" s="1">
        <v>992</v>
      </c>
      <c r="B24" s="2" t="s">
        <v>19</v>
      </c>
      <c r="C24" s="17">
        <f t="shared" si="1"/>
        <v>15</v>
      </c>
      <c r="D24" s="18">
        <f t="shared" si="2"/>
        <v>0.75</v>
      </c>
      <c r="E24" s="13">
        <f t="shared" si="22"/>
        <v>0.35434417034098709</v>
      </c>
      <c r="F24" s="62">
        <f>'[2]2.1'!C21</f>
        <v>1</v>
      </c>
      <c r="G24" s="60">
        <f>'[2]2.1'!G21</f>
        <v>1</v>
      </c>
      <c r="H24" s="38">
        <v>0.04</v>
      </c>
      <c r="I24" s="38">
        <f t="shared" si="3"/>
        <v>0.04</v>
      </c>
      <c r="J24" s="63">
        <f>'[2]2.2'!C21</f>
        <v>0</v>
      </c>
      <c r="K24" s="60">
        <f>'[2]2.2'!F21</f>
        <v>0</v>
      </c>
      <c r="L24" s="38">
        <v>0.05</v>
      </c>
      <c r="M24" s="38">
        <f t="shared" si="4"/>
        <v>0</v>
      </c>
      <c r="N24" s="59">
        <f>'[2]2.3'!C21</f>
        <v>1</v>
      </c>
      <c r="O24" s="60">
        <f>'[2]2.3'!G21</f>
        <v>0</v>
      </c>
      <c r="P24" s="38">
        <v>0.05</v>
      </c>
      <c r="Q24" s="38">
        <f t="shared" si="5"/>
        <v>0</v>
      </c>
      <c r="R24" s="59">
        <f>'[2]2.4'!$C$74</f>
        <v>1</v>
      </c>
      <c r="S24" s="60">
        <f>'[2]2.4'!$Q$76</f>
        <v>0</v>
      </c>
      <c r="T24" s="38">
        <v>0.05</v>
      </c>
      <c r="U24" s="38">
        <f t="shared" si="6"/>
        <v>0</v>
      </c>
      <c r="V24" s="59">
        <f>'[2]2.5'!C21</f>
        <v>1</v>
      </c>
      <c r="W24" s="60">
        <f>'[2]2.5'!O21</f>
        <v>1</v>
      </c>
      <c r="X24" s="38">
        <v>0.05</v>
      </c>
      <c r="Y24" s="38">
        <f t="shared" si="7"/>
        <v>0.05</v>
      </c>
      <c r="Z24" s="59">
        <f>'[2]2.6'!C21</f>
        <v>1</v>
      </c>
      <c r="AA24" s="60">
        <f>'[2]2.6'!I21</f>
        <v>1</v>
      </c>
      <c r="AB24" s="38">
        <v>0.05</v>
      </c>
      <c r="AC24" s="38">
        <f t="shared" si="0"/>
        <v>0.05</v>
      </c>
      <c r="AD24" s="59">
        <f>'[2]2.7'!C21</f>
        <v>1</v>
      </c>
      <c r="AE24" s="60">
        <f>'[2]2.7'!G21</f>
        <v>1</v>
      </c>
      <c r="AF24" s="38">
        <v>0.05</v>
      </c>
      <c r="AG24" s="38">
        <f t="shared" si="8"/>
        <v>0.05</v>
      </c>
      <c r="AH24" s="59">
        <f>'[2]2.8'!C21</f>
        <v>0</v>
      </c>
      <c r="AI24" s="64">
        <f>'[2]2.8'!G21</f>
        <v>0</v>
      </c>
      <c r="AJ24" s="38">
        <v>0.05</v>
      </c>
      <c r="AK24" s="38">
        <f t="shared" si="9"/>
        <v>0</v>
      </c>
      <c r="AL24" s="59">
        <f>'[2]2.9'!C21</f>
        <v>0</v>
      </c>
      <c r="AM24" s="60">
        <f>'[2]2.9'!G21</f>
        <v>0</v>
      </c>
      <c r="AN24" s="38">
        <v>0.05</v>
      </c>
      <c r="AO24" s="38">
        <f t="shared" si="10"/>
        <v>0</v>
      </c>
      <c r="AP24" s="59">
        <f>'[2]2.10'!C21</f>
        <v>1</v>
      </c>
      <c r="AQ24" s="60">
        <f>'[2]2.10'!G21</f>
        <v>1</v>
      </c>
      <c r="AR24" s="38">
        <v>0.05</v>
      </c>
      <c r="AS24" s="38">
        <f t="shared" si="11"/>
        <v>0.05</v>
      </c>
      <c r="AT24" s="59">
        <f>'[2]2.11'!C21</f>
        <v>1</v>
      </c>
      <c r="AU24" s="60">
        <f>'[2]2.11'!G21</f>
        <v>0</v>
      </c>
      <c r="AV24" s="38">
        <v>0.04</v>
      </c>
      <c r="AW24" s="38">
        <f t="shared" si="12"/>
        <v>0</v>
      </c>
      <c r="AX24" s="59">
        <f>'[2]2.12'!C21</f>
        <v>1</v>
      </c>
      <c r="AY24" s="60">
        <f>'[2]2.12'!F21</f>
        <v>1</v>
      </c>
      <c r="AZ24" s="38">
        <v>0.04</v>
      </c>
      <c r="BA24" s="38">
        <f t="shared" si="13"/>
        <v>0.04</v>
      </c>
      <c r="BB24" s="65">
        <f>'[2]2.13'!C20</f>
        <v>1</v>
      </c>
      <c r="BC24" s="60">
        <f>'[2]2.13'!G20</f>
        <v>0.69897314427272783</v>
      </c>
      <c r="BD24" s="38">
        <v>0.04</v>
      </c>
      <c r="BE24" s="38">
        <f t="shared" si="14"/>
        <v>2.7958925770909113E-2</v>
      </c>
      <c r="BF24" s="65">
        <f>'[2]2.14'!C20</f>
        <v>1</v>
      </c>
      <c r="BG24" s="60">
        <f>'[2]2.14'!G20</f>
        <v>0</v>
      </c>
      <c r="BH24" s="38">
        <v>0.05</v>
      </c>
      <c r="BI24" s="38">
        <f t="shared" si="15"/>
        <v>0</v>
      </c>
      <c r="BJ24" s="65">
        <f>'[2]2.15'!C21</f>
        <v>1</v>
      </c>
      <c r="BK24" s="60">
        <f>'[2]2.15'!H21</f>
        <v>0.92770489140155932</v>
      </c>
      <c r="BL24" s="38">
        <v>0.05</v>
      </c>
      <c r="BM24" s="38">
        <f t="shared" si="16"/>
        <v>4.638524457007797E-2</v>
      </c>
      <c r="BN24" s="65">
        <f>'[2]2.16'!C20</f>
        <v>1</v>
      </c>
      <c r="BO24" s="60">
        <f>'[2]2.16'!G20</f>
        <v>0</v>
      </c>
      <c r="BP24" s="48">
        <v>0.04</v>
      </c>
      <c r="BQ24" s="37">
        <f t="shared" si="17"/>
        <v>0</v>
      </c>
      <c r="BR24" s="65">
        <f>'[2]2.17'!C20</f>
        <v>0</v>
      </c>
      <c r="BS24" s="60">
        <f>'[2]2.17'!G20</f>
        <v>0</v>
      </c>
      <c r="BT24" s="38">
        <v>0.04</v>
      </c>
      <c r="BU24" s="38">
        <f t="shared" si="18"/>
        <v>0</v>
      </c>
      <c r="BV24" s="65">
        <f>'[2]2.18'!C20</f>
        <v>1</v>
      </c>
      <c r="BW24" s="60">
        <f>'[2]2.18'!G20</f>
        <v>0</v>
      </c>
      <c r="BX24" s="38">
        <v>0.04</v>
      </c>
      <c r="BY24" s="38">
        <f t="shared" si="19"/>
        <v>0</v>
      </c>
      <c r="BZ24" s="65">
        <f>'[2]2.19'!C20</f>
        <v>1</v>
      </c>
      <c r="CA24" s="60">
        <f>'[2]2.19'!G20</f>
        <v>0</v>
      </c>
      <c r="CB24" s="38">
        <v>0.04</v>
      </c>
      <c r="CC24" s="37">
        <f t="shared" si="20"/>
        <v>0</v>
      </c>
      <c r="CD24" s="65">
        <f>'[2]2.20'!C20</f>
        <v>0</v>
      </c>
      <c r="CE24" s="60">
        <f>'[2]2.20'!G20</f>
        <v>0</v>
      </c>
      <c r="CF24" s="38">
        <v>0.04</v>
      </c>
      <c r="CG24" s="38">
        <f t="shared" si="21"/>
        <v>0</v>
      </c>
    </row>
    <row r="25" spans="1:85" ht="15.75" x14ac:dyDescent="0.25"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</row>
  </sheetData>
  <mergeCells count="25">
    <mergeCell ref="AX3:BA3"/>
    <mergeCell ref="BB3:BE3"/>
    <mergeCell ref="BJ3:BM3"/>
    <mergeCell ref="A3:A4"/>
    <mergeCell ref="B3:B4"/>
    <mergeCell ref="D3:D4"/>
    <mergeCell ref="E3:E4"/>
    <mergeCell ref="F3:I3"/>
    <mergeCell ref="C3:C4"/>
    <mergeCell ref="BR3:BU3"/>
    <mergeCell ref="BV3:BY3"/>
    <mergeCell ref="BZ3:CC3"/>
    <mergeCell ref="CD3:CG3"/>
    <mergeCell ref="J3:M3"/>
    <mergeCell ref="BN3:BQ3"/>
    <mergeCell ref="BF3:BI3"/>
    <mergeCell ref="N3:Q3"/>
    <mergeCell ref="R3:U3"/>
    <mergeCell ref="V3:Y3"/>
    <mergeCell ref="Z3:AC3"/>
    <mergeCell ref="AD3:AG3"/>
    <mergeCell ref="AH3:AK3"/>
    <mergeCell ref="AL3:AO3"/>
    <mergeCell ref="AP3:AS3"/>
    <mergeCell ref="AT3:AW3"/>
  </mergeCells>
  <pageMargins left="0.70866141732283472" right="0.70866141732283472" top="0.74803149606299213" bottom="0.74803149606299213" header="0.31496062992125984" footer="0.31496062992125984"/>
  <pageSetup paperSize="8" scale="40" fitToWidth="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opLeftCell="A3" zoomScale="70" zoomScaleNormal="70" workbookViewId="0">
      <selection activeCell="C7" sqref="C7:C24"/>
    </sheetView>
  </sheetViews>
  <sheetFormatPr defaultRowHeight="15" x14ac:dyDescent="0.25"/>
  <cols>
    <col min="2" max="2" width="42.140625" customWidth="1"/>
    <col min="3" max="4" width="15.28515625" customWidth="1"/>
    <col min="5" max="5" width="15.5703125" customWidth="1"/>
    <col min="6" max="6" width="11" customWidth="1"/>
    <col min="7" max="7" width="10.85546875" customWidth="1"/>
    <col min="8" max="9" width="12" customWidth="1"/>
    <col min="10" max="10" width="9.140625" customWidth="1"/>
    <col min="11" max="11" width="10.85546875" customWidth="1"/>
    <col min="12" max="12" width="11.85546875" customWidth="1"/>
    <col min="13" max="13" width="11.5703125" customWidth="1"/>
  </cols>
  <sheetData>
    <row r="1" spans="1:13" ht="22.5" x14ac:dyDescent="0.3">
      <c r="A1" s="34" t="s">
        <v>29</v>
      </c>
    </row>
    <row r="3" spans="1:13" ht="93" customHeight="1" x14ac:dyDescent="0.25">
      <c r="A3" s="71" t="s">
        <v>0</v>
      </c>
      <c r="B3" s="71" t="s">
        <v>1</v>
      </c>
      <c r="C3" s="69" t="s">
        <v>37</v>
      </c>
      <c r="D3" s="69" t="s">
        <v>26</v>
      </c>
      <c r="E3" s="69" t="s">
        <v>20</v>
      </c>
      <c r="F3" s="66" t="s">
        <v>30</v>
      </c>
      <c r="G3" s="67"/>
      <c r="H3" s="67"/>
      <c r="I3" s="68"/>
      <c r="J3" s="66" t="s">
        <v>31</v>
      </c>
      <c r="K3" s="67"/>
      <c r="L3" s="67"/>
      <c r="M3" s="68"/>
    </row>
    <row r="4" spans="1:13" ht="105" x14ac:dyDescent="0.25">
      <c r="A4" s="72"/>
      <c r="B4" s="72"/>
      <c r="C4" s="70"/>
      <c r="D4" s="70"/>
      <c r="E4" s="70"/>
      <c r="F4" s="3" t="s">
        <v>21</v>
      </c>
      <c r="G4" s="3" t="s">
        <v>22</v>
      </c>
      <c r="H4" s="3" t="s">
        <v>23</v>
      </c>
      <c r="I4" s="3" t="s">
        <v>24</v>
      </c>
      <c r="J4" s="3" t="s">
        <v>21</v>
      </c>
      <c r="K4" s="3" t="s">
        <v>22</v>
      </c>
      <c r="L4" s="3" t="s">
        <v>23</v>
      </c>
      <c r="M4" s="3" t="s">
        <v>24</v>
      </c>
    </row>
    <row r="5" spans="1:13" x14ac:dyDescent="0.25">
      <c r="A5" s="19">
        <v>1</v>
      </c>
      <c r="B5" s="19">
        <v>2</v>
      </c>
      <c r="C5" s="21">
        <v>3</v>
      </c>
      <c r="D5" s="21">
        <v>4</v>
      </c>
      <c r="E5" s="19">
        <v>5</v>
      </c>
      <c r="F5" s="19">
        <v>6</v>
      </c>
      <c r="G5" s="19">
        <v>7</v>
      </c>
      <c r="H5" s="21">
        <v>8</v>
      </c>
      <c r="I5" s="21">
        <v>9</v>
      </c>
      <c r="J5" s="19">
        <v>10</v>
      </c>
      <c r="K5" s="19">
        <v>11</v>
      </c>
      <c r="L5" s="19">
        <v>12</v>
      </c>
      <c r="M5" s="21">
        <v>13</v>
      </c>
    </row>
    <row r="6" spans="1:13" ht="31.5" x14ac:dyDescent="0.25">
      <c r="A6" s="19"/>
      <c r="B6" s="19"/>
      <c r="C6" s="21"/>
      <c r="D6" s="21" t="s">
        <v>38</v>
      </c>
      <c r="E6" s="19" t="s">
        <v>39</v>
      </c>
      <c r="F6" s="40"/>
      <c r="G6" s="40"/>
      <c r="H6" s="36"/>
      <c r="I6" s="36" t="s">
        <v>40</v>
      </c>
      <c r="J6" s="40"/>
      <c r="K6" s="40"/>
      <c r="L6" s="40"/>
      <c r="M6" s="36" t="s">
        <v>41</v>
      </c>
    </row>
    <row r="7" spans="1:13" ht="15.75" x14ac:dyDescent="0.25">
      <c r="A7" s="1"/>
      <c r="B7" s="2" t="s">
        <v>2</v>
      </c>
      <c r="C7" s="17">
        <f>F7+J7</f>
        <v>2</v>
      </c>
      <c r="D7" s="17">
        <f>C7/2</f>
        <v>1</v>
      </c>
      <c r="E7" s="13">
        <f>I7+M7</f>
        <v>1</v>
      </c>
      <c r="F7" s="59">
        <f>'[2]3.1'!C3</f>
        <v>1</v>
      </c>
      <c r="G7" s="60">
        <f>'[2]3.1'!G3</f>
        <v>1</v>
      </c>
      <c r="H7" s="37">
        <v>0.5</v>
      </c>
      <c r="I7" s="38">
        <f>G7*H7</f>
        <v>0.5</v>
      </c>
      <c r="J7" s="65">
        <f>'[2]3.2'!C3</f>
        <v>1</v>
      </c>
      <c r="K7" s="60">
        <f>'[2]3.2'!G3</f>
        <v>1</v>
      </c>
      <c r="L7" s="37">
        <v>0.5</v>
      </c>
      <c r="M7" s="38">
        <f>K7*L7</f>
        <v>0.5</v>
      </c>
    </row>
    <row r="8" spans="1:13" ht="15.75" x14ac:dyDescent="0.25">
      <c r="A8" s="1">
        <v>902</v>
      </c>
      <c r="B8" s="2" t="s">
        <v>3</v>
      </c>
      <c r="C8" s="17">
        <f t="shared" ref="C8:C24" si="0">F8+J8</f>
        <v>2</v>
      </c>
      <c r="D8" s="17">
        <f t="shared" ref="D8:D24" si="1">C8/2</f>
        <v>1</v>
      </c>
      <c r="E8" s="13">
        <f t="shared" ref="E8:E24" si="2">I8+M8</f>
        <v>0.74314921721274807</v>
      </c>
      <c r="F8" s="59">
        <f>'[2]3.1'!C4</f>
        <v>1</v>
      </c>
      <c r="G8" s="60">
        <f>'[2]3.1'!G4</f>
        <v>1</v>
      </c>
      <c r="H8" s="37">
        <v>0.5</v>
      </c>
      <c r="I8" s="38">
        <f t="shared" ref="I8:I24" si="3">G8*H8</f>
        <v>0.5</v>
      </c>
      <c r="J8" s="65">
        <f>'[2]3.2'!C4</f>
        <v>1</v>
      </c>
      <c r="K8" s="60">
        <f>'[2]3.2'!G4</f>
        <v>0.48629843442549608</v>
      </c>
      <c r="L8" s="37">
        <v>0.5</v>
      </c>
      <c r="M8" s="38">
        <f t="shared" ref="M8:M24" si="4">K8*L8</f>
        <v>0.24314921721274804</v>
      </c>
    </row>
    <row r="9" spans="1:13" ht="31.5" x14ac:dyDescent="0.25">
      <c r="A9" s="1">
        <v>905</v>
      </c>
      <c r="B9" s="2" t="s">
        <v>4</v>
      </c>
      <c r="C9" s="17">
        <f t="shared" si="0"/>
        <v>2</v>
      </c>
      <c r="D9" s="17">
        <f t="shared" si="1"/>
        <v>1</v>
      </c>
      <c r="E9" s="13">
        <f t="shared" si="2"/>
        <v>0.82142755101457721</v>
      </c>
      <c r="F9" s="59">
        <f>'[2]3.1'!C5</f>
        <v>1</v>
      </c>
      <c r="G9" s="60">
        <f>'[2]3.1'!G5</f>
        <v>1</v>
      </c>
      <c r="H9" s="37">
        <v>0.5</v>
      </c>
      <c r="I9" s="38">
        <f t="shared" si="3"/>
        <v>0.5</v>
      </c>
      <c r="J9" s="65">
        <f>'[2]3.2'!C5</f>
        <v>1</v>
      </c>
      <c r="K9" s="60">
        <f>'[2]3.2'!G5</f>
        <v>0.64285510202915452</v>
      </c>
      <c r="L9" s="37">
        <v>0.5</v>
      </c>
      <c r="M9" s="38">
        <f t="shared" si="4"/>
        <v>0.32142755101457726</v>
      </c>
    </row>
    <row r="10" spans="1:13" ht="31.5" x14ac:dyDescent="0.25">
      <c r="A10" s="1">
        <v>908</v>
      </c>
      <c r="B10" s="2" t="s">
        <v>5</v>
      </c>
      <c r="C10" s="17">
        <f t="shared" si="0"/>
        <v>2</v>
      </c>
      <c r="D10" s="17">
        <f t="shared" si="1"/>
        <v>1</v>
      </c>
      <c r="E10" s="13">
        <f t="shared" si="2"/>
        <v>0.82142755101457721</v>
      </c>
      <c r="F10" s="59">
        <f>'[2]3.1'!C6</f>
        <v>1</v>
      </c>
      <c r="G10" s="60">
        <f>'[2]3.1'!G6</f>
        <v>1</v>
      </c>
      <c r="H10" s="37">
        <v>0.5</v>
      </c>
      <c r="I10" s="38">
        <f t="shared" si="3"/>
        <v>0.5</v>
      </c>
      <c r="J10" s="65">
        <f>'[2]3.2'!C6</f>
        <v>1</v>
      </c>
      <c r="K10" s="60">
        <f>'[2]3.2'!G6</f>
        <v>0.64285510202915452</v>
      </c>
      <c r="L10" s="37">
        <v>0.5</v>
      </c>
      <c r="M10" s="38">
        <f t="shared" si="4"/>
        <v>0.32142755101457726</v>
      </c>
    </row>
    <row r="11" spans="1:13" ht="31.5" x14ac:dyDescent="0.25">
      <c r="A11" s="1">
        <v>910</v>
      </c>
      <c r="B11" s="2" t="s">
        <v>6</v>
      </c>
      <c r="C11" s="17">
        <f t="shared" si="0"/>
        <v>2</v>
      </c>
      <c r="D11" s="17">
        <f t="shared" si="1"/>
        <v>1</v>
      </c>
      <c r="E11" s="13">
        <f t="shared" si="2"/>
        <v>0.89285653060874637</v>
      </c>
      <c r="F11" s="59">
        <f>'[2]3.1'!C7</f>
        <v>1</v>
      </c>
      <c r="G11" s="60">
        <f>'[2]3.1'!G7</f>
        <v>1</v>
      </c>
      <c r="H11" s="37">
        <v>0.5</v>
      </c>
      <c r="I11" s="38">
        <f t="shared" si="3"/>
        <v>0.5</v>
      </c>
      <c r="J11" s="65">
        <f>'[2]3.2'!C7</f>
        <v>1</v>
      </c>
      <c r="K11" s="60">
        <f>'[2]3.2'!G7</f>
        <v>0.78571306121749263</v>
      </c>
      <c r="L11" s="37">
        <v>0.5</v>
      </c>
      <c r="M11" s="38">
        <f t="shared" si="4"/>
        <v>0.39285653060874631</v>
      </c>
    </row>
    <row r="12" spans="1:13" ht="31.5" x14ac:dyDescent="0.25">
      <c r="A12" s="1">
        <v>918</v>
      </c>
      <c r="B12" s="2" t="s">
        <v>7</v>
      </c>
      <c r="C12" s="17">
        <f t="shared" si="0"/>
        <v>2</v>
      </c>
      <c r="D12" s="17">
        <f t="shared" si="1"/>
        <v>1</v>
      </c>
      <c r="E12" s="13">
        <f t="shared" si="2"/>
        <v>0.49999714284081614</v>
      </c>
      <c r="F12" s="59">
        <f>'[2]3.1'!C8</f>
        <v>1</v>
      </c>
      <c r="G12" s="60">
        <f>'[2]3.1'!G8</f>
        <v>1</v>
      </c>
      <c r="H12" s="37">
        <v>0.5</v>
      </c>
      <c r="I12" s="38">
        <f t="shared" si="3"/>
        <v>0.5</v>
      </c>
      <c r="J12" s="65">
        <f>'[2]3.2'!C8</f>
        <v>1</v>
      </c>
      <c r="K12" s="60">
        <f>'[2]3.2'!G8</f>
        <v>-5.7143183677232246E-6</v>
      </c>
      <c r="L12" s="37">
        <v>0.5</v>
      </c>
      <c r="M12" s="38">
        <f t="shared" si="4"/>
        <v>-2.8571591838616123E-6</v>
      </c>
    </row>
    <row r="13" spans="1:13" ht="36" customHeight="1" x14ac:dyDescent="0.25">
      <c r="A13" s="1">
        <v>921</v>
      </c>
      <c r="B13" s="2" t="s">
        <v>8</v>
      </c>
      <c r="C13" s="17">
        <f t="shared" si="0"/>
        <v>2</v>
      </c>
      <c r="D13" s="17">
        <f t="shared" si="1"/>
        <v>1</v>
      </c>
      <c r="E13" s="13">
        <f t="shared" si="2"/>
        <v>0.49999714284081614</v>
      </c>
      <c r="F13" s="59">
        <f>'[2]3.1'!C9</f>
        <v>1</v>
      </c>
      <c r="G13" s="60">
        <f>'[2]3.1'!G9</f>
        <v>1</v>
      </c>
      <c r="H13" s="37">
        <v>0.5</v>
      </c>
      <c r="I13" s="38">
        <f t="shared" si="3"/>
        <v>0.5</v>
      </c>
      <c r="J13" s="65">
        <f>'[2]3.2'!C9</f>
        <v>1</v>
      </c>
      <c r="K13" s="60">
        <f>'[2]3.2'!G9</f>
        <v>-5.7143183677232246E-6</v>
      </c>
      <c r="L13" s="37">
        <v>0.5</v>
      </c>
      <c r="M13" s="38">
        <f t="shared" si="4"/>
        <v>-2.8571591838616123E-6</v>
      </c>
    </row>
    <row r="14" spans="1:13" ht="31.5" x14ac:dyDescent="0.25">
      <c r="A14" s="1">
        <v>923</v>
      </c>
      <c r="B14" s="2" t="s">
        <v>9</v>
      </c>
      <c r="C14" s="17">
        <f t="shared" si="0"/>
        <v>2</v>
      </c>
      <c r="D14" s="17">
        <f t="shared" si="1"/>
        <v>1</v>
      </c>
      <c r="E14" s="13">
        <f t="shared" si="2"/>
        <v>0.73140746714247373</v>
      </c>
      <c r="F14" s="59">
        <f>'[2]3.1'!C10</f>
        <v>1</v>
      </c>
      <c r="G14" s="60">
        <f>'[2]3.1'!G10</f>
        <v>1</v>
      </c>
      <c r="H14" s="37">
        <v>0.5</v>
      </c>
      <c r="I14" s="38">
        <f t="shared" si="3"/>
        <v>0.5</v>
      </c>
      <c r="J14" s="65">
        <f>'[2]3.2'!C10</f>
        <v>1</v>
      </c>
      <c r="K14" s="60">
        <f>'[2]3.2'!G10</f>
        <v>0.46281493428494741</v>
      </c>
      <c r="L14" s="37">
        <v>0.5</v>
      </c>
      <c r="M14" s="38">
        <f t="shared" si="4"/>
        <v>0.23140746714247371</v>
      </c>
    </row>
    <row r="15" spans="1:13" ht="31.5" x14ac:dyDescent="0.25">
      <c r="A15" s="1">
        <v>925</v>
      </c>
      <c r="B15" s="2" t="s">
        <v>10</v>
      </c>
      <c r="C15" s="17">
        <f t="shared" si="0"/>
        <v>2</v>
      </c>
      <c r="D15" s="17">
        <f t="shared" si="1"/>
        <v>1</v>
      </c>
      <c r="E15" s="13">
        <f t="shared" si="2"/>
        <v>0.70792396700192495</v>
      </c>
      <c r="F15" s="59">
        <f>'[2]3.1'!C11</f>
        <v>1</v>
      </c>
      <c r="G15" s="60">
        <f>'[2]3.1'!G11</f>
        <v>1</v>
      </c>
      <c r="H15" s="37">
        <v>0.5</v>
      </c>
      <c r="I15" s="38">
        <f t="shared" si="3"/>
        <v>0.5</v>
      </c>
      <c r="J15" s="65">
        <f>'[2]3.2'!C11</f>
        <v>1</v>
      </c>
      <c r="K15" s="60">
        <f>'[2]3.2'!G11</f>
        <v>0.4158479340038499</v>
      </c>
      <c r="L15" s="37">
        <v>0.5</v>
      </c>
      <c r="M15" s="38">
        <f t="shared" si="4"/>
        <v>0.20792396700192495</v>
      </c>
    </row>
    <row r="16" spans="1:13" ht="31.5" x14ac:dyDescent="0.25">
      <c r="A16" s="1">
        <v>926</v>
      </c>
      <c r="B16" s="2" t="s">
        <v>11</v>
      </c>
      <c r="C16" s="17">
        <f t="shared" si="0"/>
        <v>2</v>
      </c>
      <c r="D16" s="17">
        <f t="shared" si="1"/>
        <v>1</v>
      </c>
      <c r="E16" s="13">
        <f t="shared" si="2"/>
        <v>0.76663271735329674</v>
      </c>
      <c r="F16" s="59">
        <f>'[2]3.1'!C12</f>
        <v>1</v>
      </c>
      <c r="G16" s="60">
        <f>'[2]3.1'!G12</f>
        <v>1</v>
      </c>
      <c r="H16" s="37">
        <v>0.5</v>
      </c>
      <c r="I16" s="38">
        <f t="shared" si="3"/>
        <v>0.5</v>
      </c>
      <c r="J16" s="65">
        <f>'[2]3.2'!C12</f>
        <v>1</v>
      </c>
      <c r="K16" s="60">
        <f>'[2]3.2'!G12</f>
        <v>0.5332654347065936</v>
      </c>
      <c r="L16" s="37">
        <v>0.5</v>
      </c>
      <c r="M16" s="38">
        <f t="shared" si="4"/>
        <v>0.2666327173532968</v>
      </c>
    </row>
    <row r="17" spans="1:13" ht="31.5" x14ac:dyDescent="0.25">
      <c r="A17" s="1">
        <v>929</v>
      </c>
      <c r="B17" s="2" t="s">
        <v>12</v>
      </c>
      <c r="C17" s="17">
        <f t="shared" si="0"/>
        <v>2</v>
      </c>
      <c r="D17" s="17">
        <f t="shared" si="1"/>
        <v>1</v>
      </c>
      <c r="E17" s="13">
        <f t="shared" si="2"/>
        <v>0.67269871679110183</v>
      </c>
      <c r="F17" s="59">
        <f>'[2]3.1'!C13</f>
        <v>1</v>
      </c>
      <c r="G17" s="60">
        <f>'[2]3.1'!G13</f>
        <v>1</v>
      </c>
      <c r="H17" s="37">
        <v>0.5</v>
      </c>
      <c r="I17" s="38">
        <f t="shared" si="3"/>
        <v>0.5</v>
      </c>
      <c r="J17" s="65">
        <f>'[2]3.2'!C13</f>
        <v>1</v>
      </c>
      <c r="K17" s="60">
        <f>'[2]3.2'!G13</f>
        <v>0.34539743358220359</v>
      </c>
      <c r="L17" s="37">
        <v>0.5</v>
      </c>
      <c r="M17" s="38">
        <f t="shared" si="4"/>
        <v>0.1726987167911018</v>
      </c>
    </row>
    <row r="18" spans="1:13" ht="31.5" x14ac:dyDescent="0.25">
      <c r="A18" s="1">
        <v>930</v>
      </c>
      <c r="B18" s="2" t="s">
        <v>13</v>
      </c>
      <c r="C18" s="17">
        <f t="shared" si="0"/>
        <v>2</v>
      </c>
      <c r="D18" s="17">
        <f t="shared" si="1"/>
        <v>1</v>
      </c>
      <c r="E18" s="13">
        <f t="shared" si="2"/>
        <v>0.64285510202915441</v>
      </c>
      <c r="F18" s="59">
        <f>'[2]3.1'!C14</f>
        <v>1</v>
      </c>
      <c r="G18" s="60">
        <f>'[2]3.1'!G14</f>
        <v>1</v>
      </c>
      <c r="H18" s="37">
        <v>0.5</v>
      </c>
      <c r="I18" s="38">
        <f t="shared" si="3"/>
        <v>0.5</v>
      </c>
      <c r="J18" s="65">
        <f>'[2]3.2'!C14</f>
        <v>1</v>
      </c>
      <c r="K18" s="60">
        <f>'[2]3.2'!G14</f>
        <v>0.28571020405830894</v>
      </c>
      <c r="L18" s="37">
        <v>0.5</v>
      </c>
      <c r="M18" s="38">
        <f t="shared" si="4"/>
        <v>0.14285510202915447</v>
      </c>
    </row>
    <row r="19" spans="1:13" ht="31.5" x14ac:dyDescent="0.25">
      <c r="A19" s="1">
        <v>934</v>
      </c>
      <c r="B19" s="2" t="s">
        <v>14</v>
      </c>
      <c r="C19" s="17">
        <f t="shared" si="0"/>
        <v>2</v>
      </c>
      <c r="D19" s="17">
        <f t="shared" si="1"/>
        <v>1</v>
      </c>
      <c r="E19" s="13">
        <f t="shared" si="2"/>
        <v>0.64285510202915441</v>
      </c>
      <c r="F19" s="59">
        <f>'[2]3.1'!C15</f>
        <v>1</v>
      </c>
      <c r="G19" s="60">
        <f>'[2]3.1'!G15</f>
        <v>1</v>
      </c>
      <c r="H19" s="37">
        <v>0.5</v>
      </c>
      <c r="I19" s="38">
        <f t="shared" si="3"/>
        <v>0.5</v>
      </c>
      <c r="J19" s="65">
        <f>'[2]3.2'!C15</f>
        <v>1</v>
      </c>
      <c r="K19" s="60">
        <f>'[2]3.2'!G15</f>
        <v>0.28571020405830894</v>
      </c>
      <c r="L19" s="37">
        <v>0.5</v>
      </c>
      <c r="M19" s="38">
        <f t="shared" si="4"/>
        <v>0.14285510202915447</v>
      </c>
    </row>
    <row r="20" spans="1:13" ht="31.5" x14ac:dyDescent="0.25">
      <c r="A20" s="1">
        <v>942</v>
      </c>
      <c r="B20" s="2" t="s">
        <v>15</v>
      </c>
      <c r="C20" s="17">
        <f t="shared" si="0"/>
        <v>2</v>
      </c>
      <c r="D20" s="17">
        <f t="shared" si="1"/>
        <v>1</v>
      </c>
      <c r="E20" s="13">
        <f t="shared" si="2"/>
        <v>0.57142612243498536</v>
      </c>
      <c r="F20" s="59">
        <f>'[2]3.1'!C16</f>
        <v>1</v>
      </c>
      <c r="G20" s="60">
        <f>'[2]3.1'!G16</f>
        <v>1</v>
      </c>
      <c r="H20" s="37">
        <v>0.5</v>
      </c>
      <c r="I20" s="38">
        <f t="shared" si="3"/>
        <v>0.5</v>
      </c>
      <c r="J20" s="65">
        <f>'[2]3.2'!C16</f>
        <v>1</v>
      </c>
      <c r="K20" s="60">
        <f>'[2]3.2'!G16</f>
        <v>0.14285224486997067</v>
      </c>
      <c r="L20" s="37">
        <v>0.5</v>
      </c>
      <c r="M20" s="38">
        <f t="shared" si="4"/>
        <v>7.1426122434985334E-2</v>
      </c>
    </row>
    <row r="21" spans="1:13" ht="31.5" x14ac:dyDescent="0.25">
      <c r="A21" s="1">
        <v>962</v>
      </c>
      <c r="B21" s="2" t="s">
        <v>16</v>
      </c>
      <c r="C21" s="17">
        <f t="shared" si="0"/>
        <v>2</v>
      </c>
      <c r="D21" s="17">
        <f t="shared" si="1"/>
        <v>1</v>
      </c>
      <c r="E21" s="13">
        <f t="shared" si="2"/>
        <v>0.67856959182623899</v>
      </c>
      <c r="F21" s="59">
        <f>'[2]3.1'!C17</f>
        <v>1</v>
      </c>
      <c r="G21" s="60">
        <f>'[2]3.1'!G17</f>
        <v>1</v>
      </c>
      <c r="H21" s="37">
        <v>0.5</v>
      </c>
      <c r="I21" s="38">
        <f t="shared" si="3"/>
        <v>0.5</v>
      </c>
      <c r="J21" s="65">
        <f>'[2]3.2'!C17</f>
        <v>1</v>
      </c>
      <c r="K21" s="60">
        <f>'[2]3.2'!G17</f>
        <v>0.35713918365247799</v>
      </c>
      <c r="L21" s="37">
        <v>0.5</v>
      </c>
      <c r="M21" s="38">
        <f t="shared" si="4"/>
        <v>0.17856959182623899</v>
      </c>
    </row>
    <row r="22" spans="1:13" ht="31.5" x14ac:dyDescent="0.25">
      <c r="A22" s="1">
        <v>972</v>
      </c>
      <c r="B22" s="2" t="s">
        <v>17</v>
      </c>
      <c r="C22" s="17">
        <f t="shared" si="0"/>
        <v>2</v>
      </c>
      <c r="D22" s="17">
        <f t="shared" si="1"/>
        <v>1</v>
      </c>
      <c r="E22" s="13">
        <f t="shared" si="2"/>
        <v>0.64285510202915441</v>
      </c>
      <c r="F22" s="59">
        <f>'[2]3.1'!C18</f>
        <v>1</v>
      </c>
      <c r="G22" s="60">
        <f>'[2]3.1'!G18</f>
        <v>1</v>
      </c>
      <c r="H22" s="37">
        <v>0.5</v>
      </c>
      <c r="I22" s="38">
        <f t="shared" si="3"/>
        <v>0.5</v>
      </c>
      <c r="J22" s="65">
        <f>'[2]3.2'!C18</f>
        <v>1</v>
      </c>
      <c r="K22" s="60">
        <f>'[2]3.2'!G18</f>
        <v>0.28571020405830894</v>
      </c>
      <c r="L22" s="37">
        <v>0.5</v>
      </c>
      <c r="M22" s="38">
        <f t="shared" si="4"/>
        <v>0.14285510202915447</v>
      </c>
    </row>
    <row r="23" spans="1:13" ht="31.5" x14ac:dyDescent="0.25">
      <c r="A23" s="1">
        <v>982</v>
      </c>
      <c r="B23" s="2" t="s">
        <v>18</v>
      </c>
      <c r="C23" s="17">
        <f t="shared" si="0"/>
        <v>2</v>
      </c>
      <c r="D23" s="17">
        <f t="shared" si="1"/>
        <v>1</v>
      </c>
      <c r="E23" s="13">
        <f t="shared" si="2"/>
        <v>0.60714061223206983</v>
      </c>
      <c r="F23" s="59">
        <f>'[2]3.1'!C19</f>
        <v>1</v>
      </c>
      <c r="G23" s="60">
        <f>'[2]3.1'!G19</f>
        <v>1</v>
      </c>
      <c r="H23" s="37">
        <v>0.5</v>
      </c>
      <c r="I23" s="38">
        <f t="shared" si="3"/>
        <v>0.5</v>
      </c>
      <c r="J23" s="65">
        <f>'[2]3.2'!C19</f>
        <v>1</v>
      </c>
      <c r="K23" s="60">
        <f>'[2]3.2'!G19</f>
        <v>0.21428122446413975</v>
      </c>
      <c r="L23" s="37">
        <v>0.5</v>
      </c>
      <c r="M23" s="38">
        <f t="shared" si="4"/>
        <v>0.10714061223206987</v>
      </c>
    </row>
    <row r="24" spans="1:13" ht="31.5" x14ac:dyDescent="0.25">
      <c r="A24" s="1">
        <v>992</v>
      </c>
      <c r="B24" s="2" t="s">
        <v>19</v>
      </c>
      <c r="C24" s="17">
        <f t="shared" si="0"/>
        <v>2</v>
      </c>
      <c r="D24" s="17">
        <f t="shared" si="1"/>
        <v>1</v>
      </c>
      <c r="E24" s="13">
        <f t="shared" si="2"/>
        <v>0.64285510202915441</v>
      </c>
      <c r="F24" s="59">
        <f>'[2]3.1'!C20</f>
        <v>1</v>
      </c>
      <c r="G24" s="60">
        <f>'[2]3.1'!G20</f>
        <v>1</v>
      </c>
      <c r="H24" s="37">
        <v>0.5</v>
      </c>
      <c r="I24" s="38">
        <f t="shared" si="3"/>
        <v>0.5</v>
      </c>
      <c r="J24" s="65">
        <f>'[2]3.2'!C20</f>
        <v>1</v>
      </c>
      <c r="K24" s="60">
        <f>'[2]3.2'!G20</f>
        <v>0.28571020405830894</v>
      </c>
      <c r="L24" s="37">
        <v>0.5</v>
      </c>
      <c r="M24" s="38">
        <f t="shared" si="4"/>
        <v>0.14285510202915447</v>
      </c>
    </row>
  </sheetData>
  <mergeCells count="7">
    <mergeCell ref="J3:M3"/>
    <mergeCell ref="A3:A4"/>
    <mergeCell ref="B3:B4"/>
    <mergeCell ref="C3:C4"/>
    <mergeCell ref="E3:E4"/>
    <mergeCell ref="F3:I3"/>
    <mergeCell ref="D3:D4"/>
  </mergeCells>
  <pageMargins left="0.7" right="0.7" top="0.75" bottom="0.75" header="0.3" footer="0.3"/>
  <pageSetup paperSize="8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zoomScale="55" zoomScaleNormal="55" workbookViewId="0">
      <selection activeCell="C5" sqref="C5:C22"/>
    </sheetView>
  </sheetViews>
  <sheetFormatPr defaultRowHeight="15" x14ac:dyDescent="0.25"/>
  <cols>
    <col min="2" max="2" width="42.140625" customWidth="1"/>
    <col min="3" max="3" width="15" customWidth="1"/>
    <col min="4" max="4" width="15.28515625" customWidth="1"/>
    <col min="5" max="5" width="18.140625" customWidth="1"/>
    <col min="6" max="6" width="11" customWidth="1"/>
    <col min="7" max="7" width="10.85546875" customWidth="1"/>
    <col min="8" max="9" width="12" customWidth="1"/>
    <col min="10" max="10" width="9.140625" customWidth="1"/>
    <col min="11" max="11" width="10.85546875" customWidth="1"/>
    <col min="12" max="12" width="11.85546875" customWidth="1"/>
    <col min="13" max="13" width="11.5703125" customWidth="1"/>
    <col min="14" max="14" width="9.140625" customWidth="1"/>
    <col min="15" max="15" width="11.42578125" customWidth="1"/>
    <col min="16" max="16" width="11.85546875" customWidth="1"/>
    <col min="17" max="18" width="9.140625" customWidth="1"/>
    <col min="19" max="19" width="10.7109375" customWidth="1"/>
    <col min="20" max="20" width="10.85546875" customWidth="1"/>
    <col min="21" max="21" width="11.85546875" customWidth="1"/>
  </cols>
  <sheetData>
    <row r="1" spans="1:21" ht="22.5" x14ac:dyDescent="0.3">
      <c r="A1" s="34" t="s">
        <v>32</v>
      </c>
    </row>
    <row r="3" spans="1:21" ht="93" customHeight="1" x14ac:dyDescent="0.25">
      <c r="A3" s="71" t="s">
        <v>0</v>
      </c>
      <c r="B3" s="71" t="s">
        <v>1</v>
      </c>
      <c r="C3" s="69" t="s">
        <v>37</v>
      </c>
      <c r="D3" s="69" t="s">
        <v>26</v>
      </c>
      <c r="E3" s="69" t="s">
        <v>20</v>
      </c>
      <c r="F3" s="66" t="s">
        <v>67</v>
      </c>
      <c r="G3" s="67"/>
      <c r="H3" s="67"/>
      <c r="I3" s="68"/>
      <c r="J3" s="66" t="s">
        <v>68</v>
      </c>
      <c r="K3" s="67"/>
      <c r="L3" s="67"/>
      <c r="M3" s="68"/>
      <c r="N3" s="66" t="s">
        <v>33</v>
      </c>
      <c r="O3" s="67"/>
      <c r="P3" s="67"/>
      <c r="Q3" s="68"/>
      <c r="R3" s="66" t="s">
        <v>34</v>
      </c>
      <c r="S3" s="67"/>
      <c r="T3" s="67"/>
      <c r="U3" s="68"/>
    </row>
    <row r="4" spans="1:21" ht="105" x14ac:dyDescent="0.25">
      <c r="A4" s="72"/>
      <c r="B4" s="72"/>
      <c r="C4" s="70"/>
      <c r="D4" s="70"/>
      <c r="E4" s="70"/>
      <c r="F4" s="3" t="s">
        <v>21</v>
      </c>
      <c r="G4" s="3" t="s">
        <v>22</v>
      </c>
      <c r="H4" s="3" t="s">
        <v>23</v>
      </c>
      <c r="I4" s="3" t="s">
        <v>24</v>
      </c>
      <c r="J4" s="3" t="s">
        <v>21</v>
      </c>
      <c r="K4" s="3" t="s">
        <v>22</v>
      </c>
      <c r="L4" s="3" t="s">
        <v>23</v>
      </c>
      <c r="M4" s="3" t="s">
        <v>24</v>
      </c>
      <c r="N4" s="3" t="s">
        <v>21</v>
      </c>
      <c r="O4" s="3" t="s">
        <v>22</v>
      </c>
      <c r="P4" s="3" t="s">
        <v>23</v>
      </c>
      <c r="Q4" s="3" t="s">
        <v>24</v>
      </c>
      <c r="R4" s="3" t="s">
        <v>21</v>
      </c>
      <c r="S4" s="3" t="s">
        <v>22</v>
      </c>
      <c r="T4" s="3" t="s">
        <v>23</v>
      </c>
      <c r="U4" s="3" t="s">
        <v>24</v>
      </c>
    </row>
    <row r="5" spans="1:21" ht="15.75" x14ac:dyDescent="0.25">
      <c r="A5" s="1"/>
      <c r="B5" s="2" t="s">
        <v>2</v>
      </c>
      <c r="C5" s="17">
        <f>F5+J5+N5+R5</f>
        <v>2</v>
      </c>
      <c r="D5" s="12">
        <f>C5/4</f>
        <v>0.5</v>
      </c>
      <c r="E5" s="38">
        <f>I5+M5+Q5+U5</f>
        <v>0.25</v>
      </c>
      <c r="F5" s="65">
        <f>'[2]4.1'!C3</f>
        <v>1</v>
      </c>
      <c r="G5" s="64">
        <f>'[2]4.1'!F3</f>
        <v>1</v>
      </c>
      <c r="H5" s="48">
        <v>0.25</v>
      </c>
      <c r="I5" s="39">
        <f>G5*H5</f>
        <v>0.25</v>
      </c>
      <c r="J5" s="65">
        <f>'[2]4.2'!C3</f>
        <v>1</v>
      </c>
      <c r="K5" s="64">
        <f>'[2]4.2'!G3</f>
        <v>0</v>
      </c>
      <c r="L5" s="48">
        <v>0.25</v>
      </c>
      <c r="M5" s="37">
        <f>K5*L5</f>
        <v>0</v>
      </c>
      <c r="N5" s="59">
        <f>'[2]4.3'!C3</f>
        <v>0</v>
      </c>
      <c r="O5" s="65">
        <f>'[2]4.3'!G3</f>
        <v>0</v>
      </c>
      <c r="P5" s="37">
        <v>0.25</v>
      </c>
      <c r="Q5" s="38">
        <f>P5*O5</f>
        <v>0</v>
      </c>
      <c r="R5" s="59">
        <f>'[2]4.4'!C3</f>
        <v>0</v>
      </c>
      <c r="S5" s="64">
        <f>'[2]4.4'!G3</f>
        <v>0</v>
      </c>
      <c r="T5" s="37">
        <v>0.25</v>
      </c>
      <c r="U5" s="38">
        <f>S5*T5</f>
        <v>0</v>
      </c>
    </row>
    <row r="6" spans="1:21" ht="15.75" x14ac:dyDescent="0.25">
      <c r="A6" s="1">
        <v>902</v>
      </c>
      <c r="B6" s="2" t="s">
        <v>3</v>
      </c>
      <c r="C6" s="17">
        <f t="shared" ref="C6:C22" si="0">F6+J6+N6+R6</f>
        <v>4</v>
      </c>
      <c r="D6" s="12">
        <f t="shared" ref="D6:D22" si="1">C6/4</f>
        <v>1</v>
      </c>
      <c r="E6" s="38">
        <f t="shared" ref="E6:E22" si="2">I6+M6+Q6+U6</f>
        <v>0.25</v>
      </c>
      <c r="F6" s="65">
        <f>'[2]4.1'!C4</f>
        <v>1</v>
      </c>
      <c r="G6" s="64">
        <f>'[2]4.1'!F4</f>
        <v>1</v>
      </c>
      <c r="H6" s="48">
        <v>0.25</v>
      </c>
      <c r="I6" s="39">
        <f t="shared" ref="I6:I22" si="3">G6*H6</f>
        <v>0.25</v>
      </c>
      <c r="J6" s="65">
        <f>'[2]4.2'!C4</f>
        <v>1</v>
      </c>
      <c r="K6" s="64">
        <f>'[2]4.2'!G4</f>
        <v>0</v>
      </c>
      <c r="L6" s="48">
        <v>0.25</v>
      </c>
      <c r="M6" s="37">
        <f t="shared" ref="M6:M22" si="4">K6*L6</f>
        <v>0</v>
      </c>
      <c r="N6" s="59">
        <f>'[2]4.3'!C4</f>
        <v>1</v>
      </c>
      <c r="O6" s="65">
        <f>'[2]4.3'!G4</f>
        <v>0</v>
      </c>
      <c r="P6" s="37">
        <v>0.25</v>
      </c>
      <c r="Q6" s="38">
        <f t="shared" ref="Q6:Q22" si="5">P6*O6</f>
        <v>0</v>
      </c>
      <c r="R6" s="59">
        <f>'[2]4.4'!C4</f>
        <v>1</v>
      </c>
      <c r="S6" s="64">
        <f>'[2]4.4'!G4</f>
        <v>0</v>
      </c>
      <c r="T6" s="37">
        <v>0.25</v>
      </c>
      <c r="U6" s="38">
        <f t="shared" ref="U6:U22" si="6">S6*T6</f>
        <v>0</v>
      </c>
    </row>
    <row r="7" spans="1:21" ht="31.5" x14ac:dyDescent="0.25">
      <c r="A7" s="1">
        <v>905</v>
      </c>
      <c r="B7" s="2" t="s">
        <v>4</v>
      </c>
      <c r="C7" s="17">
        <f t="shared" si="0"/>
        <v>2</v>
      </c>
      <c r="D7" s="12">
        <f t="shared" si="1"/>
        <v>0.5</v>
      </c>
      <c r="E7" s="38">
        <f t="shared" si="2"/>
        <v>0.5</v>
      </c>
      <c r="F7" s="65">
        <f>'[2]4.1'!C5</f>
        <v>1</v>
      </c>
      <c r="G7" s="64">
        <f>'[2]4.1'!F5</f>
        <v>1</v>
      </c>
      <c r="H7" s="48">
        <v>0.25</v>
      </c>
      <c r="I7" s="39">
        <f t="shared" si="3"/>
        <v>0.25</v>
      </c>
      <c r="J7" s="65">
        <f>'[2]4.2'!C5</f>
        <v>1</v>
      </c>
      <c r="K7" s="64">
        <f>'[2]4.2'!G5</f>
        <v>1</v>
      </c>
      <c r="L7" s="48">
        <v>0.25</v>
      </c>
      <c r="M7" s="37">
        <f t="shared" si="4"/>
        <v>0.25</v>
      </c>
      <c r="N7" s="59">
        <f>'[2]4.3'!C5</f>
        <v>0</v>
      </c>
      <c r="O7" s="65">
        <f>'[2]4.3'!G5</f>
        <v>0</v>
      </c>
      <c r="P7" s="37">
        <v>0.25</v>
      </c>
      <c r="Q7" s="38">
        <f t="shared" si="5"/>
        <v>0</v>
      </c>
      <c r="R7" s="59">
        <f>'[2]4.4'!C5</f>
        <v>0</v>
      </c>
      <c r="S7" s="64">
        <f>'[2]4.4'!G5</f>
        <v>0</v>
      </c>
      <c r="T7" s="37">
        <v>0.25</v>
      </c>
      <c r="U7" s="38">
        <f t="shared" si="6"/>
        <v>0</v>
      </c>
    </row>
    <row r="8" spans="1:21" ht="31.5" x14ac:dyDescent="0.25">
      <c r="A8" s="1">
        <v>908</v>
      </c>
      <c r="B8" s="2" t="s">
        <v>5</v>
      </c>
      <c r="C8" s="17">
        <f t="shared" si="0"/>
        <v>2</v>
      </c>
      <c r="D8" s="12">
        <f t="shared" si="1"/>
        <v>0.5</v>
      </c>
      <c r="E8" s="38">
        <f t="shared" si="2"/>
        <v>0.25</v>
      </c>
      <c r="F8" s="65">
        <f>'[2]4.1'!C6</f>
        <v>1</v>
      </c>
      <c r="G8" s="64">
        <f>'[2]4.1'!F6</f>
        <v>1</v>
      </c>
      <c r="H8" s="48">
        <v>0.25</v>
      </c>
      <c r="I8" s="39">
        <f t="shared" si="3"/>
        <v>0.25</v>
      </c>
      <c r="J8" s="65">
        <f>'[2]4.2'!C6</f>
        <v>1</v>
      </c>
      <c r="K8" s="64">
        <f>'[2]4.2'!G6</f>
        <v>0</v>
      </c>
      <c r="L8" s="48">
        <v>0.25</v>
      </c>
      <c r="M8" s="37">
        <f t="shared" si="4"/>
        <v>0</v>
      </c>
      <c r="N8" s="59">
        <f>'[2]4.3'!C6</f>
        <v>0</v>
      </c>
      <c r="O8" s="65">
        <f>'[2]4.3'!G6</f>
        <v>0</v>
      </c>
      <c r="P8" s="37">
        <v>0.25</v>
      </c>
      <c r="Q8" s="38">
        <f t="shared" si="5"/>
        <v>0</v>
      </c>
      <c r="R8" s="59">
        <f>'[2]4.4'!C6</f>
        <v>0</v>
      </c>
      <c r="S8" s="64">
        <f>'[2]4.4'!G6</f>
        <v>0</v>
      </c>
      <c r="T8" s="37">
        <v>0.25</v>
      </c>
      <c r="U8" s="38">
        <f t="shared" si="6"/>
        <v>0</v>
      </c>
    </row>
    <row r="9" spans="1:21" ht="31.5" x14ac:dyDescent="0.25">
      <c r="A9" s="1">
        <v>910</v>
      </c>
      <c r="B9" s="2" t="s">
        <v>6</v>
      </c>
      <c r="C9" s="17">
        <f t="shared" si="0"/>
        <v>2</v>
      </c>
      <c r="D9" s="12">
        <f t="shared" si="1"/>
        <v>0.5</v>
      </c>
      <c r="E9" s="38">
        <f t="shared" si="2"/>
        <v>0.25</v>
      </c>
      <c r="F9" s="65">
        <f>'[2]4.1'!C7</f>
        <v>1</v>
      </c>
      <c r="G9" s="64">
        <f>'[2]4.1'!F7</f>
        <v>1</v>
      </c>
      <c r="H9" s="48">
        <v>0.25</v>
      </c>
      <c r="I9" s="39">
        <f t="shared" si="3"/>
        <v>0.25</v>
      </c>
      <c r="J9" s="65">
        <f>'[2]4.2'!C7</f>
        <v>1</v>
      </c>
      <c r="K9" s="64">
        <f>'[2]4.2'!G7</f>
        <v>0</v>
      </c>
      <c r="L9" s="48">
        <v>0.25</v>
      </c>
      <c r="M9" s="37">
        <f t="shared" si="4"/>
        <v>0</v>
      </c>
      <c r="N9" s="59">
        <f>'[2]4.3'!C7</f>
        <v>0</v>
      </c>
      <c r="O9" s="65">
        <f>'[2]4.3'!G7</f>
        <v>0</v>
      </c>
      <c r="P9" s="37">
        <v>0.25</v>
      </c>
      <c r="Q9" s="38">
        <f t="shared" si="5"/>
        <v>0</v>
      </c>
      <c r="R9" s="59">
        <f>'[2]4.4'!C7</f>
        <v>0</v>
      </c>
      <c r="S9" s="64">
        <f>'[2]4.4'!G7</f>
        <v>0</v>
      </c>
      <c r="T9" s="37">
        <v>0.25</v>
      </c>
      <c r="U9" s="38">
        <f t="shared" si="6"/>
        <v>0</v>
      </c>
    </row>
    <row r="10" spans="1:21" ht="31.5" x14ac:dyDescent="0.25">
      <c r="A10" s="1">
        <v>918</v>
      </c>
      <c r="B10" s="2" t="s">
        <v>7</v>
      </c>
      <c r="C10" s="17">
        <f t="shared" si="0"/>
        <v>4</v>
      </c>
      <c r="D10" s="12">
        <f t="shared" si="1"/>
        <v>1</v>
      </c>
      <c r="E10" s="38">
        <f t="shared" si="2"/>
        <v>0.25</v>
      </c>
      <c r="F10" s="65">
        <f>'[2]4.1'!C8</f>
        <v>1</v>
      </c>
      <c r="G10" s="64">
        <f>'[2]4.1'!F8</f>
        <v>1</v>
      </c>
      <c r="H10" s="48">
        <v>0.25</v>
      </c>
      <c r="I10" s="39">
        <f t="shared" si="3"/>
        <v>0.25</v>
      </c>
      <c r="J10" s="65">
        <f>'[2]4.2'!C8</f>
        <v>1</v>
      </c>
      <c r="K10" s="64">
        <f>'[2]4.2'!G8</f>
        <v>0</v>
      </c>
      <c r="L10" s="48">
        <v>0.25</v>
      </c>
      <c r="M10" s="37">
        <f t="shared" si="4"/>
        <v>0</v>
      </c>
      <c r="N10" s="59">
        <f>'[2]4.3'!C8</f>
        <v>1</v>
      </c>
      <c r="O10" s="65">
        <f>'[2]4.3'!G8</f>
        <v>0</v>
      </c>
      <c r="P10" s="37">
        <v>0.25</v>
      </c>
      <c r="Q10" s="38">
        <f t="shared" si="5"/>
        <v>0</v>
      </c>
      <c r="R10" s="59">
        <f>'[2]4.4'!C8</f>
        <v>1</v>
      </c>
      <c r="S10" s="64">
        <f>'[2]4.4'!G8</f>
        <v>0</v>
      </c>
      <c r="T10" s="37">
        <v>0.25</v>
      </c>
      <c r="U10" s="38">
        <f t="shared" si="6"/>
        <v>0</v>
      </c>
    </row>
    <row r="11" spans="1:21" ht="35.25" customHeight="1" x14ac:dyDescent="0.25">
      <c r="A11" s="1">
        <v>921</v>
      </c>
      <c r="B11" s="2" t="s">
        <v>8</v>
      </c>
      <c r="C11" s="17">
        <f t="shared" si="0"/>
        <v>4</v>
      </c>
      <c r="D11" s="12">
        <f t="shared" si="1"/>
        <v>1</v>
      </c>
      <c r="E11" s="38">
        <f t="shared" si="2"/>
        <v>0.25</v>
      </c>
      <c r="F11" s="65">
        <f>'[2]4.1'!C9</f>
        <v>1</v>
      </c>
      <c r="G11" s="64">
        <f>'[2]4.1'!F9</f>
        <v>0</v>
      </c>
      <c r="H11" s="48">
        <v>0.25</v>
      </c>
      <c r="I11" s="39">
        <f t="shared" si="3"/>
        <v>0</v>
      </c>
      <c r="J11" s="65">
        <f>'[2]4.2'!C9</f>
        <v>1</v>
      </c>
      <c r="K11" s="64">
        <f>'[2]4.2'!G9</f>
        <v>0</v>
      </c>
      <c r="L11" s="48">
        <v>0.25</v>
      </c>
      <c r="M11" s="37">
        <f t="shared" si="4"/>
        <v>0</v>
      </c>
      <c r="N11" s="59">
        <f>'[2]4.3'!C9</f>
        <v>1</v>
      </c>
      <c r="O11" s="65">
        <f>'[2]4.3'!G9</f>
        <v>0</v>
      </c>
      <c r="P11" s="37">
        <v>0.25</v>
      </c>
      <c r="Q11" s="38">
        <f t="shared" si="5"/>
        <v>0</v>
      </c>
      <c r="R11" s="59">
        <f>'[2]4.4'!C9</f>
        <v>1</v>
      </c>
      <c r="S11" s="64">
        <f>'[2]4.4'!G9</f>
        <v>1</v>
      </c>
      <c r="T11" s="37">
        <v>0.25</v>
      </c>
      <c r="U11" s="38">
        <f t="shared" si="6"/>
        <v>0.25</v>
      </c>
    </row>
    <row r="12" spans="1:21" ht="31.5" x14ac:dyDescent="0.25">
      <c r="A12" s="1">
        <v>923</v>
      </c>
      <c r="B12" s="2" t="s">
        <v>9</v>
      </c>
      <c r="C12" s="17">
        <f t="shared" si="0"/>
        <v>3</v>
      </c>
      <c r="D12" s="12">
        <f t="shared" si="1"/>
        <v>0.75</v>
      </c>
      <c r="E12" s="38">
        <f t="shared" si="2"/>
        <v>0</v>
      </c>
      <c r="F12" s="65">
        <f>'[2]4.1'!C10</f>
        <v>1</v>
      </c>
      <c r="G12" s="64">
        <f>'[2]4.1'!F10</f>
        <v>0</v>
      </c>
      <c r="H12" s="48">
        <v>0.25</v>
      </c>
      <c r="I12" s="39">
        <f t="shared" si="3"/>
        <v>0</v>
      </c>
      <c r="J12" s="65">
        <f>'[2]4.2'!C10</f>
        <v>1</v>
      </c>
      <c r="K12" s="64">
        <f>'[2]4.2'!G10</f>
        <v>0</v>
      </c>
      <c r="L12" s="48">
        <v>0.25</v>
      </c>
      <c r="M12" s="37">
        <f t="shared" si="4"/>
        <v>0</v>
      </c>
      <c r="N12" s="59">
        <f>'[2]4.3'!C10</f>
        <v>1</v>
      </c>
      <c r="O12" s="65">
        <f>'[2]4.3'!G10</f>
        <v>0</v>
      </c>
      <c r="P12" s="37">
        <v>0.25</v>
      </c>
      <c r="Q12" s="38">
        <f t="shared" si="5"/>
        <v>0</v>
      </c>
      <c r="R12" s="59">
        <f>'[2]4.4'!C10</f>
        <v>0</v>
      </c>
      <c r="S12" s="64">
        <f>'[2]4.4'!G10</f>
        <v>0</v>
      </c>
      <c r="T12" s="37">
        <v>0.25</v>
      </c>
      <c r="U12" s="38">
        <f t="shared" si="6"/>
        <v>0</v>
      </c>
    </row>
    <row r="13" spans="1:21" ht="31.5" x14ac:dyDescent="0.25">
      <c r="A13" s="1">
        <v>925</v>
      </c>
      <c r="B13" s="2" t="s">
        <v>10</v>
      </c>
      <c r="C13" s="17">
        <f t="shared" si="0"/>
        <v>4</v>
      </c>
      <c r="D13" s="12">
        <f t="shared" si="1"/>
        <v>1</v>
      </c>
      <c r="E13" s="38">
        <f t="shared" si="2"/>
        <v>0</v>
      </c>
      <c r="F13" s="65">
        <f>'[2]4.1'!C11</f>
        <v>1</v>
      </c>
      <c r="G13" s="64">
        <f>'[2]4.1'!F11</f>
        <v>0</v>
      </c>
      <c r="H13" s="48">
        <v>0.25</v>
      </c>
      <c r="I13" s="39">
        <f t="shared" si="3"/>
        <v>0</v>
      </c>
      <c r="J13" s="65">
        <f>'[2]4.2'!C11</f>
        <v>1</v>
      </c>
      <c r="K13" s="64">
        <f>'[2]4.2'!G11</f>
        <v>0</v>
      </c>
      <c r="L13" s="48">
        <v>0.25</v>
      </c>
      <c r="M13" s="37">
        <f t="shared" si="4"/>
        <v>0</v>
      </c>
      <c r="N13" s="59">
        <f>'[2]4.3'!C11</f>
        <v>1</v>
      </c>
      <c r="O13" s="65">
        <f>'[2]4.3'!G11</f>
        <v>0</v>
      </c>
      <c r="P13" s="37">
        <v>0.25</v>
      </c>
      <c r="Q13" s="38">
        <f t="shared" si="5"/>
        <v>0</v>
      </c>
      <c r="R13" s="59">
        <f>'[2]4.4'!C11</f>
        <v>1</v>
      </c>
      <c r="S13" s="64">
        <f>'[2]4.4'!G11</f>
        <v>0</v>
      </c>
      <c r="T13" s="37">
        <v>0.25</v>
      </c>
      <c r="U13" s="38">
        <f t="shared" si="6"/>
        <v>0</v>
      </c>
    </row>
    <row r="14" spans="1:21" ht="31.5" x14ac:dyDescent="0.25">
      <c r="A14" s="1">
        <v>926</v>
      </c>
      <c r="B14" s="2" t="s">
        <v>11</v>
      </c>
      <c r="C14" s="17">
        <f t="shared" si="0"/>
        <v>4</v>
      </c>
      <c r="D14" s="12">
        <f t="shared" si="1"/>
        <v>1</v>
      </c>
      <c r="E14" s="38">
        <f t="shared" si="2"/>
        <v>0.25</v>
      </c>
      <c r="F14" s="65">
        <f>'[2]4.1'!C12</f>
        <v>1</v>
      </c>
      <c r="G14" s="64">
        <f>'[2]4.1'!F12</f>
        <v>1</v>
      </c>
      <c r="H14" s="48">
        <v>0.25</v>
      </c>
      <c r="I14" s="39">
        <f t="shared" si="3"/>
        <v>0.25</v>
      </c>
      <c r="J14" s="65">
        <f>'[2]4.2'!C12</f>
        <v>1</v>
      </c>
      <c r="K14" s="64">
        <f>'[2]4.2'!G12</f>
        <v>0</v>
      </c>
      <c r="L14" s="48">
        <v>0.25</v>
      </c>
      <c r="M14" s="37">
        <f t="shared" si="4"/>
        <v>0</v>
      </c>
      <c r="N14" s="59">
        <f>'[2]4.3'!C12</f>
        <v>1</v>
      </c>
      <c r="O14" s="65">
        <f>'[2]4.3'!G12</f>
        <v>0</v>
      </c>
      <c r="P14" s="37">
        <v>0.25</v>
      </c>
      <c r="Q14" s="38">
        <f t="shared" si="5"/>
        <v>0</v>
      </c>
      <c r="R14" s="59">
        <f>'[2]4.4'!C12</f>
        <v>1</v>
      </c>
      <c r="S14" s="64">
        <f>'[2]4.4'!G12</f>
        <v>0</v>
      </c>
      <c r="T14" s="37">
        <v>0.25</v>
      </c>
      <c r="U14" s="38">
        <f t="shared" si="6"/>
        <v>0</v>
      </c>
    </row>
    <row r="15" spans="1:21" ht="31.5" x14ac:dyDescent="0.25">
      <c r="A15" s="1">
        <v>929</v>
      </c>
      <c r="B15" s="2" t="s">
        <v>12</v>
      </c>
      <c r="C15" s="17">
        <f t="shared" si="0"/>
        <v>4</v>
      </c>
      <c r="D15" s="12">
        <f t="shared" si="1"/>
        <v>1</v>
      </c>
      <c r="E15" s="38">
        <f t="shared" si="2"/>
        <v>0.25</v>
      </c>
      <c r="F15" s="65">
        <f>'[2]4.1'!C13</f>
        <v>1</v>
      </c>
      <c r="G15" s="64">
        <f>'[2]4.1'!F13</f>
        <v>1</v>
      </c>
      <c r="H15" s="48">
        <v>0.25</v>
      </c>
      <c r="I15" s="39">
        <f t="shared" si="3"/>
        <v>0.25</v>
      </c>
      <c r="J15" s="65">
        <f>'[2]4.2'!C13</f>
        <v>1</v>
      </c>
      <c r="K15" s="64">
        <f>'[2]4.2'!G13</f>
        <v>0</v>
      </c>
      <c r="L15" s="48">
        <v>0.25</v>
      </c>
      <c r="M15" s="37">
        <f t="shared" si="4"/>
        <v>0</v>
      </c>
      <c r="N15" s="59">
        <f>'[2]4.3'!C13</f>
        <v>1</v>
      </c>
      <c r="O15" s="65">
        <f>'[2]4.3'!G13</f>
        <v>0</v>
      </c>
      <c r="P15" s="37">
        <v>0.25</v>
      </c>
      <c r="Q15" s="38">
        <f t="shared" si="5"/>
        <v>0</v>
      </c>
      <c r="R15" s="59">
        <f>'[2]4.4'!C13</f>
        <v>1</v>
      </c>
      <c r="S15" s="64">
        <f>'[2]4.4'!G13</f>
        <v>0</v>
      </c>
      <c r="T15" s="37">
        <v>0.25</v>
      </c>
      <c r="U15" s="38">
        <f t="shared" si="6"/>
        <v>0</v>
      </c>
    </row>
    <row r="16" spans="1:21" ht="31.5" x14ac:dyDescent="0.25">
      <c r="A16" s="1">
        <v>930</v>
      </c>
      <c r="B16" s="2" t="s">
        <v>13</v>
      </c>
      <c r="C16" s="17">
        <f t="shared" si="0"/>
        <v>3</v>
      </c>
      <c r="D16" s="12">
        <f t="shared" si="1"/>
        <v>0.75</v>
      </c>
      <c r="E16" s="38">
        <f t="shared" si="2"/>
        <v>0.25</v>
      </c>
      <c r="F16" s="65">
        <f>'[2]4.1'!C14</f>
        <v>1</v>
      </c>
      <c r="G16" s="64">
        <f>'[2]4.1'!F14</f>
        <v>0</v>
      </c>
      <c r="H16" s="48">
        <v>0.25</v>
      </c>
      <c r="I16" s="39">
        <f t="shared" si="3"/>
        <v>0</v>
      </c>
      <c r="J16" s="65">
        <f>'[2]4.2'!C14</f>
        <v>1</v>
      </c>
      <c r="K16" s="64">
        <f>'[2]4.2'!G14</f>
        <v>0</v>
      </c>
      <c r="L16" s="48">
        <v>0.25</v>
      </c>
      <c r="M16" s="37">
        <f t="shared" si="4"/>
        <v>0</v>
      </c>
      <c r="N16" s="59">
        <f>'[2]4.3'!C14</f>
        <v>0</v>
      </c>
      <c r="O16" s="65">
        <f>'[2]4.3'!G14</f>
        <v>0</v>
      </c>
      <c r="P16" s="37">
        <v>0.25</v>
      </c>
      <c r="Q16" s="38">
        <f t="shared" si="5"/>
        <v>0</v>
      </c>
      <c r="R16" s="59">
        <f>'[2]4.4'!C14</f>
        <v>1</v>
      </c>
      <c r="S16" s="64">
        <f>'[2]4.4'!G14</f>
        <v>1</v>
      </c>
      <c r="T16" s="37">
        <v>0.25</v>
      </c>
      <c r="U16" s="38">
        <f t="shared" si="6"/>
        <v>0.25</v>
      </c>
    </row>
    <row r="17" spans="1:21" ht="31.5" x14ac:dyDescent="0.25">
      <c r="A17" s="1">
        <v>934</v>
      </c>
      <c r="B17" s="2" t="s">
        <v>14</v>
      </c>
      <c r="C17" s="17">
        <f t="shared" si="0"/>
        <v>3</v>
      </c>
      <c r="D17" s="12">
        <f t="shared" si="1"/>
        <v>0.75</v>
      </c>
      <c r="E17" s="38">
        <f t="shared" si="2"/>
        <v>0.25</v>
      </c>
      <c r="F17" s="65">
        <f>'[2]4.1'!C15</f>
        <v>1</v>
      </c>
      <c r="G17" s="64">
        <f>'[2]4.1'!F15</f>
        <v>0</v>
      </c>
      <c r="H17" s="48">
        <v>0.25</v>
      </c>
      <c r="I17" s="39">
        <f t="shared" si="3"/>
        <v>0</v>
      </c>
      <c r="J17" s="65">
        <f>'[2]4.2'!C15</f>
        <v>1</v>
      </c>
      <c r="K17" s="64">
        <f>'[2]4.2'!G15</f>
        <v>0</v>
      </c>
      <c r="L17" s="48">
        <v>0.25</v>
      </c>
      <c r="M17" s="37">
        <f t="shared" si="4"/>
        <v>0</v>
      </c>
      <c r="N17" s="59">
        <f>'[2]4.3'!C15</f>
        <v>1</v>
      </c>
      <c r="O17" s="65">
        <f>'[2]4.3'!G15</f>
        <v>1</v>
      </c>
      <c r="P17" s="37">
        <v>0.25</v>
      </c>
      <c r="Q17" s="38">
        <f t="shared" si="5"/>
        <v>0.25</v>
      </c>
      <c r="R17" s="59">
        <f>'[2]4.4'!C15</f>
        <v>0</v>
      </c>
      <c r="S17" s="64">
        <f>'[2]4.4'!G15</f>
        <v>0</v>
      </c>
      <c r="T17" s="37">
        <v>0.25</v>
      </c>
      <c r="U17" s="38">
        <f t="shared" si="6"/>
        <v>0</v>
      </c>
    </row>
    <row r="18" spans="1:21" ht="31.5" x14ac:dyDescent="0.25">
      <c r="A18" s="1">
        <v>942</v>
      </c>
      <c r="B18" s="2" t="s">
        <v>15</v>
      </c>
      <c r="C18" s="17">
        <f t="shared" si="0"/>
        <v>4</v>
      </c>
      <c r="D18" s="12">
        <f t="shared" si="1"/>
        <v>1</v>
      </c>
      <c r="E18" s="38">
        <f t="shared" si="2"/>
        <v>0.25</v>
      </c>
      <c r="F18" s="65">
        <f>'[2]4.1'!C16</f>
        <v>1</v>
      </c>
      <c r="G18" s="64">
        <f>'[2]4.1'!F16</f>
        <v>0</v>
      </c>
      <c r="H18" s="48">
        <v>0.25</v>
      </c>
      <c r="I18" s="39">
        <f t="shared" si="3"/>
        <v>0</v>
      </c>
      <c r="J18" s="65">
        <f>'[2]4.2'!C16</f>
        <v>1</v>
      </c>
      <c r="K18" s="64">
        <f>'[2]4.2'!G16</f>
        <v>0</v>
      </c>
      <c r="L18" s="48">
        <v>0.25</v>
      </c>
      <c r="M18" s="37">
        <f t="shared" si="4"/>
        <v>0</v>
      </c>
      <c r="N18" s="59">
        <f>'[2]4.3'!C16</f>
        <v>1</v>
      </c>
      <c r="O18" s="65">
        <f>'[2]4.3'!G16</f>
        <v>0</v>
      </c>
      <c r="P18" s="37">
        <v>0.25</v>
      </c>
      <c r="Q18" s="38">
        <f t="shared" si="5"/>
        <v>0</v>
      </c>
      <c r="R18" s="59">
        <f>'[2]4.4'!C16</f>
        <v>1</v>
      </c>
      <c r="S18" s="64">
        <f>'[2]4.4'!G16</f>
        <v>1</v>
      </c>
      <c r="T18" s="37">
        <v>0.25</v>
      </c>
      <c r="U18" s="38">
        <f t="shared" si="6"/>
        <v>0.25</v>
      </c>
    </row>
    <row r="19" spans="1:21" ht="31.5" x14ac:dyDescent="0.25">
      <c r="A19" s="1">
        <v>962</v>
      </c>
      <c r="B19" s="2" t="s">
        <v>16</v>
      </c>
      <c r="C19" s="17">
        <f t="shared" si="0"/>
        <v>4</v>
      </c>
      <c r="D19" s="12">
        <f t="shared" si="1"/>
        <v>1</v>
      </c>
      <c r="E19" s="38">
        <f t="shared" si="2"/>
        <v>0.5</v>
      </c>
      <c r="F19" s="65">
        <f>'[2]4.1'!C17</f>
        <v>1</v>
      </c>
      <c r="G19" s="64">
        <f>'[2]4.1'!F17</f>
        <v>0</v>
      </c>
      <c r="H19" s="48">
        <v>0.25</v>
      </c>
      <c r="I19" s="39">
        <f t="shared" si="3"/>
        <v>0</v>
      </c>
      <c r="J19" s="65">
        <f>'[2]4.2'!C17</f>
        <v>1</v>
      </c>
      <c r="K19" s="64">
        <f>'[2]4.2'!G17</f>
        <v>0</v>
      </c>
      <c r="L19" s="48">
        <v>0.25</v>
      </c>
      <c r="M19" s="37">
        <f t="shared" si="4"/>
        <v>0</v>
      </c>
      <c r="N19" s="59">
        <f>'[2]4.3'!C17</f>
        <v>1</v>
      </c>
      <c r="O19" s="65">
        <f>'[2]4.3'!G17</f>
        <v>1</v>
      </c>
      <c r="P19" s="37">
        <v>0.25</v>
      </c>
      <c r="Q19" s="38">
        <f t="shared" si="5"/>
        <v>0.25</v>
      </c>
      <c r="R19" s="59">
        <f>'[2]4.4'!C17</f>
        <v>1</v>
      </c>
      <c r="S19" s="64">
        <f>'[2]4.4'!G17</f>
        <v>1</v>
      </c>
      <c r="T19" s="37">
        <v>0.25</v>
      </c>
      <c r="U19" s="38">
        <f t="shared" si="6"/>
        <v>0.25</v>
      </c>
    </row>
    <row r="20" spans="1:21" ht="31.5" x14ac:dyDescent="0.25">
      <c r="A20" s="1">
        <v>972</v>
      </c>
      <c r="B20" s="2" t="s">
        <v>17</v>
      </c>
      <c r="C20" s="17">
        <f t="shared" si="0"/>
        <v>4</v>
      </c>
      <c r="D20" s="12">
        <f t="shared" si="1"/>
        <v>1</v>
      </c>
      <c r="E20" s="38">
        <f t="shared" si="2"/>
        <v>0.75</v>
      </c>
      <c r="F20" s="65">
        <f>'[2]4.1'!C18</f>
        <v>1</v>
      </c>
      <c r="G20" s="64">
        <f>'[2]4.1'!F18</f>
        <v>1</v>
      </c>
      <c r="H20" s="48">
        <v>0.25</v>
      </c>
      <c r="I20" s="39">
        <f t="shared" si="3"/>
        <v>0.25</v>
      </c>
      <c r="J20" s="65">
        <f>'[2]4.2'!C18</f>
        <v>1</v>
      </c>
      <c r="K20" s="64">
        <f>'[2]4.2'!G18</f>
        <v>0</v>
      </c>
      <c r="L20" s="48">
        <v>0.25</v>
      </c>
      <c r="M20" s="37">
        <f t="shared" si="4"/>
        <v>0</v>
      </c>
      <c r="N20" s="59">
        <f>'[2]4.3'!C18</f>
        <v>1</v>
      </c>
      <c r="O20" s="65">
        <f>'[2]4.3'!G18</f>
        <v>1</v>
      </c>
      <c r="P20" s="37">
        <v>0.25</v>
      </c>
      <c r="Q20" s="38">
        <f t="shared" si="5"/>
        <v>0.25</v>
      </c>
      <c r="R20" s="59">
        <f>'[2]4.4'!C18</f>
        <v>1</v>
      </c>
      <c r="S20" s="64">
        <f>'[2]4.4'!G18</f>
        <v>1</v>
      </c>
      <c r="T20" s="37">
        <v>0.25</v>
      </c>
      <c r="U20" s="38">
        <f t="shared" si="6"/>
        <v>0.25</v>
      </c>
    </row>
    <row r="21" spans="1:21" ht="31.5" x14ac:dyDescent="0.25">
      <c r="A21" s="1">
        <v>982</v>
      </c>
      <c r="B21" s="2" t="s">
        <v>18</v>
      </c>
      <c r="C21" s="17">
        <f t="shared" si="0"/>
        <v>4</v>
      </c>
      <c r="D21" s="12">
        <f t="shared" si="1"/>
        <v>1</v>
      </c>
      <c r="E21" s="38">
        <f t="shared" si="2"/>
        <v>0.75</v>
      </c>
      <c r="F21" s="65">
        <f>'[2]4.1'!C19</f>
        <v>1</v>
      </c>
      <c r="G21" s="64">
        <f>'[2]4.1'!F19</f>
        <v>1</v>
      </c>
      <c r="H21" s="48">
        <v>0.25</v>
      </c>
      <c r="I21" s="39">
        <f t="shared" si="3"/>
        <v>0.25</v>
      </c>
      <c r="J21" s="65">
        <f>'[2]4.2'!C19</f>
        <v>1</v>
      </c>
      <c r="K21" s="64">
        <f>'[2]4.2'!G19</f>
        <v>0</v>
      </c>
      <c r="L21" s="48">
        <v>0.25</v>
      </c>
      <c r="M21" s="37">
        <f t="shared" si="4"/>
        <v>0</v>
      </c>
      <c r="N21" s="59">
        <f>'[2]4.3'!C19</f>
        <v>1</v>
      </c>
      <c r="O21" s="65">
        <f>'[2]4.3'!G19</f>
        <v>1</v>
      </c>
      <c r="P21" s="37">
        <v>0.25</v>
      </c>
      <c r="Q21" s="38">
        <f t="shared" si="5"/>
        <v>0.25</v>
      </c>
      <c r="R21" s="59">
        <f>'[2]4.4'!C19</f>
        <v>1</v>
      </c>
      <c r="S21" s="64">
        <f>'[2]4.4'!G19</f>
        <v>1</v>
      </c>
      <c r="T21" s="37">
        <v>0.25</v>
      </c>
      <c r="U21" s="38">
        <f t="shared" si="6"/>
        <v>0.25</v>
      </c>
    </row>
    <row r="22" spans="1:21" ht="31.5" x14ac:dyDescent="0.25">
      <c r="A22" s="1">
        <v>992</v>
      </c>
      <c r="B22" s="2" t="s">
        <v>19</v>
      </c>
      <c r="C22" s="17">
        <f t="shared" si="0"/>
        <v>4</v>
      </c>
      <c r="D22" s="12">
        <f t="shared" si="1"/>
        <v>1</v>
      </c>
      <c r="E22" s="38">
        <f t="shared" si="2"/>
        <v>0.75</v>
      </c>
      <c r="F22" s="65">
        <f>'[2]4.1'!C20</f>
        <v>1</v>
      </c>
      <c r="G22" s="64">
        <f>'[2]4.1'!F20</f>
        <v>1</v>
      </c>
      <c r="H22" s="48">
        <v>0.25</v>
      </c>
      <c r="I22" s="39">
        <f t="shared" si="3"/>
        <v>0.25</v>
      </c>
      <c r="J22" s="65">
        <f>'[2]4.2'!C20</f>
        <v>1</v>
      </c>
      <c r="K22" s="64">
        <f>'[2]4.2'!G20</f>
        <v>0</v>
      </c>
      <c r="L22" s="48">
        <v>0.25</v>
      </c>
      <c r="M22" s="37">
        <f t="shared" si="4"/>
        <v>0</v>
      </c>
      <c r="N22" s="59">
        <f>'[2]4.3'!C20</f>
        <v>1</v>
      </c>
      <c r="O22" s="65">
        <f>'[2]4.3'!G20</f>
        <v>1</v>
      </c>
      <c r="P22" s="37">
        <v>0.25</v>
      </c>
      <c r="Q22" s="38">
        <f t="shared" si="5"/>
        <v>0.25</v>
      </c>
      <c r="R22" s="59">
        <f>'[2]4.4'!C20</f>
        <v>1</v>
      </c>
      <c r="S22" s="64">
        <f>'[2]4.4'!G20</f>
        <v>1</v>
      </c>
      <c r="T22" s="37">
        <v>0.25</v>
      </c>
      <c r="U22" s="38">
        <f t="shared" si="6"/>
        <v>0.25</v>
      </c>
    </row>
    <row r="24" spans="1:21" x14ac:dyDescent="0.2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</sheetData>
  <mergeCells count="10">
    <mergeCell ref="A24:P24"/>
    <mergeCell ref="N3:Q3"/>
    <mergeCell ref="R3:U3"/>
    <mergeCell ref="A3:A4"/>
    <mergeCell ref="B3:B4"/>
    <mergeCell ref="D3:D4"/>
    <mergeCell ref="E3:E4"/>
    <mergeCell ref="F3:I3"/>
    <mergeCell ref="J3:M3"/>
    <mergeCell ref="C3:C4"/>
  </mergeCells>
  <pageMargins left="0.7" right="0.7" top="0.75" bottom="0.75" header="0.3" footer="0.3"/>
  <pageSetup paperSize="8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="55" zoomScaleNormal="55" workbookViewId="0">
      <selection activeCell="E5" sqref="E5"/>
    </sheetView>
  </sheetViews>
  <sheetFormatPr defaultRowHeight="15" x14ac:dyDescent="0.25"/>
  <cols>
    <col min="2" max="2" width="42.140625" customWidth="1"/>
    <col min="3" max="3" width="14.140625" customWidth="1"/>
    <col min="4" max="4" width="15.28515625" customWidth="1"/>
    <col min="5" max="5" width="18.140625" customWidth="1"/>
    <col min="6" max="6" width="11" customWidth="1"/>
    <col min="7" max="7" width="10.85546875" customWidth="1"/>
    <col min="8" max="9" width="12" customWidth="1"/>
  </cols>
  <sheetData>
    <row r="1" spans="1:9" ht="22.5" x14ac:dyDescent="0.3">
      <c r="A1" s="34" t="s">
        <v>36</v>
      </c>
    </row>
    <row r="3" spans="1:9" ht="93" customHeight="1" x14ac:dyDescent="0.25">
      <c r="A3" s="71" t="s">
        <v>0</v>
      </c>
      <c r="B3" s="71" t="s">
        <v>1</v>
      </c>
      <c r="C3" s="69" t="s">
        <v>37</v>
      </c>
      <c r="D3" s="69" t="s">
        <v>26</v>
      </c>
      <c r="E3" s="69" t="s">
        <v>20</v>
      </c>
      <c r="F3" s="66" t="s">
        <v>35</v>
      </c>
      <c r="G3" s="67"/>
      <c r="H3" s="67"/>
      <c r="I3" s="68"/>
    </row>
    <row r="4" spans="1:9" ht="90" x14ac:dyDescent="0.25">
      <c r="A4" s="72"/>
      <c r="B4" s="72"/>
      <c r="C4" s="70"/>
      <c r="D4" s="70"/>
      <c r="E4" s="70"/>
      <c r="F4" s="3" t="s">
        <v>21</v>
      </c>
      <c r="G4" s="3" t="s">
        <v>22</v>
      </c>
      <c r="H4" s="3" t="s">
        <v>23</v>
      </c>
      <c r="I4" s="3" t="s">
        <v>24</v>
      </c>
    </row>
    <row r="5" spans="1:9" ht="15.75" x14ac:dyDescent="0.25">
      <c r="A5" s="1">
        <v>901</v>
      </c>
      <c r="B5" s="2" t="s">
        <v>2</v>
      </c>
      <c r="C5" s="12">
        <f>F5</f>
        <v>1</v>
      </c>
      <c r="D5" s="12">
        <f>C5/1</f>
        <v>1</v>
      </c>
      <c r="E5" s="13">
        <f>I5</f>
        <v>0.25</v>
      </c>
      <c r="F5" s="59">
        <f>'[2]5.1'!C4</f>
        <v>1</v>
      </c>
      <c r="G5" s="60">
        <f>'[2]5.1'!L4</f>
        <v>1</v>
      </c>
      <c r="H5" s="37">
        <v>0.25</v>
      </c>
      <c r="I5" s="38">
        <f>G5*H5</f>
        <v>0.25</v>
      </c>
    </row>
    <row r="6" spans="1:9" ht="15.75" x14ac:dyDescent="0.25">
      <c r="A6" s="1">
        <v>902</v>
      </c>
      <c r="B6" s="2" t="s">
        <v>3</v>
      </c>
      <c r="C6" s="12">
        <f t="shared" ref="C6:C22" si="0">F6</f>
        <v>1</v>
      </c>
      <c r="D6" s="12">
        <f t="shared" ref="D6:D22" si="1">C6/1</f>
        <v>1</v>
      </c>
      <c r="E6" s="13">
        <f t="shared" ref="E6:E22" si="2">I6</f>
        <v>0</v>
      </c>
      <c r="F6" s="59">
        <f>'[2]5.1'!C5</f>
        <v>1</v>
      </c>
      <c r="G6" s="60">
        <f>'[2]5.1'!L5</f>
        <v>0</v>
      </c>
      <c r="H6" s="37">
        <v>0.25</v>
      </c>
      <c r="I6" s="38">
        <f t="shared" ref="I6:I22" si="3">G6*H6</f>
        <v>0</v>
      </c>
    </row>
    <row r="7" spans="1:9" ht="31.5" x14ac:dyDescent="0.25">
      <c r="A7" s="1">
        <v>905</v>
      </c>
      <c r="B7" s="2" t="s">
        <v>4</v>
      </c>
      <c r="C7" s="12">
        <f t="shared" si="0"/>
        <v>1</v>
      </c>
      <c r="D7" s="12">
        <f t="shared" si="1"/>
        <v>1</v>
      </c>
      <c r="E7" s="13">
        <f t="shared" si="2"/>
        <v>0</v>
      </c>
      <c r="F7" s="59">
        <f>'[2]5.1'!C6</f>
        <v>1</v>
      </c>
      <c r="G7" s="60">
        <f>'[2]5.1'!L6</f>
        <v>0</v>
      </c>
      <c r="H7" s="37">
        <v>0.25</v>
      </c>
      <c r="I7" s="38">
        <f t="shared" si="3"/>
        <v>0</v>
      </c>
    </row>
    <row r="8" spans="1:9" ht="31.5" x14ac:dyDescent="0.25">
      <c r="A8" s="1">
        <v>908</v>
      </c>
      <c r="B8" s="2" t="s">
        <v>5</v>
      </c>
      <c r="C8" s="12">
        <f t="shared" si="0"/>
        <v>1</v>
      </c>
      <c r="D8" s="12">
        <f t="shared" si="1"/>
        <v>1</v>
      </c>
      <c r="E8" s="13">
        <f t="shared" si="2"/>
        <v>0.25</v>
      </c>
      <c r="F8" s="59">
        <f>'[2]5.1'!C7</f>
        <v>1</v>
      </c>
      <c r="G8" s="60">
        <f>'[2]5.1'!L7</f>
        <v>1</v>
      </c>
      <c r="H8" s="37">
        <v>0.25</v>
      </c>
      <c r="I8" s="38">
        <f t="shared" si="3"/>
        <v>0.25</v>
      </c>
    </row>
    <row r="9" spans="1:9" ht="31.5" x14ac:dyDescent="0.25">
      <c r="A9" s="1">
        <v>910</v>
      </c>
      <c r="B9" s="2" t="s">
        <v>6</v>
      </c>
      <c r="C9" s="12">
        <f t="shared" si="0"/>
        <v>1</v>
      </c>
      <c r="D9" s="12">
        <f t="shared" si="1"/>
        <v>1</v>
      </c>
      <c r="E9" s="13">
        <f t="shared" si="2"/>
        <v>0</v>
      </c>
      <c r="F9" s="59">
        <f>'[2]5.1'!C8</f>
        <v>1</v>
      </c>
      <c r="G9" s="60">
        <f>'[2]5.1'!L8</f>
        <v>0</v>
      </c>
      <c r="H9" s="37">
        <v>0.25</v>
      </c>
      <c r="I9" s="38">
        <f t="shared" si="3"/>
        <v>0</v>
      </c>
    </row>
    <row r="10" spans="1:9" ht="31.5" x14ac:dyDescent="0.25">
      <c r="A10" s="1">
        <v>918</v>
      </c>
      <c r="B10" s="2" t="s">
        <v>7</v>
      </c>
      <c r="C10" s="12">
        <f t="shared" si="0"/>
        <v>1</v>
      </c>
      <c r="D10" s="12">
        <f t="shared" si="1"/>
        <v>1</v>
      </c>
      <c r="E10" s="13">
        <f t="shared" si="2"/>
        <v>0.25</v>
      </c>
      <c r="F10" s="59">
        <f>'[2]5.1'!C9</f>
        <v>1</v>
      </c>
      <c r="G10" s="60">
        <f>'[2]5.1'!L9</f>
        <v>1</v>
      </c>
      <c r="H10" s="37">
        <v>0.25</v>
      </c>
      <c r="I10" s="38">
        <f t="shared" si="3"/>
        <v>0.25</v>
      </c>
    </row>
    <row r="11" spans="1:9" ht="47.25" x14ac:dyDescent="0.25">
      <c r="A11" s="1">
        <v>921</v>
      </c>
      <c r="B11" s="2" t="s">
        <v>8</v>
      </c>
      <c r="C11" s="12">
        <f t="shared" si="0"/>
        <v>1</v>
      </c>
      <c r="D11" s="12">
        <f t="shared" si="1"/>
        <v>1</v>
      </c>
      <c r="E11" s="13">
        <f t="shared" si="2"/>
        <v>0</v>
      </c>
      <c r="F11" s="59">
        <f>'[2]5.1'!C10</f>
        <v>1</v>
      </c>
      <c r="G11" s="60">
        <f>'[2]5.1'!L10</f>
        <v>0</v>
      </c>
      <c r="H11" s="37">
        <v>0.25</v>
      </c>
      <c r="I11" s="38">
        <f t="shared" si="3"/>
        <v>0</v>
      </c>
    </row>
    <row r="12" spans="1:9" ht="31.5" x14ac:dyDescent="0.25">
      <c r="A12" s="1">
        <v>923</v>
      </c>
      <c r="B12" s="2" t="s">
        <v>9</v>
      </c>
      <c r="C12" s="12">
        <f t="shared" si="0"/>
        <v>1</v>
      </c>
      <c r="D12" s="12">
        <f t="shared" si="1"/>
        <v>1</v>
      </c>
      <c r="E12" s="13">
        <f t="shared" si="2"/>
        <v>0</v>
      </c>
      <c r="F12" s="59">
        <f>'[2]5.1'!C11</f>
        <v>1</v>
      </c>
      <c r="G12" s="60">
        <f>'[2]5.1'!L11</f>
        <v>0</v>
      </c>
      <c r="H12" s="37">
        <v>0.25</v>
      </c>
      <c r="I12" s="38">
        <f t="shared" si="3"/>
        <v>0</v>
      </c>
    </row>
    <row r="13" spans="1:9" ht="31.5" x14ac:dyDescent="0.25">
      <c r="A13" s="1">
        <v>925</v>
      </c>
      <c r="B13" s="2" t="s">
        <v>10</v>
      </c>
      <c r="C13" s="12">
        <f t="shared" si="0"/>
        <v>1</v>
      </c>
      <c r="D13" s="12">
        <f t="shared" si="1"/>
        <v>1</v>
      </c>
      <c r="E13" s="13">
        <f t="shared" si="2"/>
        <v>0.11544132679807106</v>
      </c>
      <c r="F13" s="59">
        <f>'[2]5.1'!C12</f>
        <v>1</v>
      </c>
      <c r="G13" s="60">
        <f>'[2]5.1'!L12</f>
        <v>0.46176530719228426</v>
      </c>
      <c r="H13" s="37">
        <v>0.25</v>
      </c>
      <c r="I13" s="38">
        <f t="shared" si="3"/>
        <v>0.11544132679807106</v>
      </c>
    </row>
    <row r="14" spans="1:9" ht="31.5" x14ac:dyDescent="0.25">
      <c r="A14" s="1">
        <v>926</v>
      </c>
      <c r="B14" s="2" t="s">
        <v>11</v>
      </c>
      <c r="C14" s="12">
        <f t="shared" si="0"/>
        <v>1</v>
      </c>
      <c r="D14" s="12">
        <f t="shared" si="1"/>
        <v>1</v>
      </c>
      <c r="E14" s="13">
        <f t="shared" si="2"/>
        <v>0.21845126027260434</v>
      </c>
      <c r="F14" s="59">
        <f>'[2]5.1'!C13</f>
        <v>1</v>
      </c>
      <c r="G14" s="60">
        <f>'[2]5.1'!L13</f>
        <v>0.87380504109041734</v>
      </c>
      <c r="H14" s="37">
        <v>0.25</v>
      </c>
      <c r="I14" s="38">
        <f t="shared" si="3"/>
        <v>0.21845126027260434</v>
      </c>
    </row>
    <row r="15" spans="1:9" ht="31.5" x14ac:dyDescent="0.25">
      <c r="A15" s="1">
        <v>929</v>
      </c>
      <c r="B15" s="2" t="s">
        <v>12</v>
      </c>
      <c r="C15" s="12">
        <f t="shared" si="0"/>
        <v>1</v>
      </c>
      <c r="D15" s="12">
        <f t="shared" si="1"/>
        <v>1</v>
      </c>
      <c r="E15" s="13">
        <f t="shared" si="2"/>
        <v>0</v>
      </c>
      <c r="F15" s="59">
        <f>'[2]5.1'!C14</f>
        <v>1</v>
      </c>
      <c r="G15" s="60">
        <f>'[2]5.1'!L14</f>
        <v>0</v>
      </c>
      <c r="H15" s="37">
        <v>0.25</v>
      </c>
      <c r="I15" s="38">
        <f t="shared" si="3"/>
        <v>0</v>
      </c>
    </row>
    <row r="16" spans="1:9" ht="31.5" x14ac:dyDescent="0.25">
      <c r="A16" s="1">
        <v>930</v>
      </c>
      <c r="B16" s="2" t="s">
        <v>13</v>
      </c>
      <c r="C16" s="12">
        <f t="shared" si="0"/>
        <v>1</v>
      </c>
      <c r="D16" s="12">
        <f t="shared" si="1"/>
        <v>1</v>
      </c>
      <c r="E16" s="13">
        <f t="shared" si="2"/>
        <v>9.8761347341409234E-2</v>
      </c>
      <c r="F16" s="59">
        <f>'[2]5.1'!C15</f>
        <v>1</v>
      </c>
      <c r="G16" s="60">
        <f>'[2]5.1'!L15</f>
        <v>0.39504538936563693</v>
      </c>
      <c r="H16" s="37">
        <v>0.25</v>
      </c>
      <c r="I16" s="38">
        <f t="shared" si="3"/>
        <v>9.8761347341409234E-2</v>
      </c>
    </row>
    <row r="17" spans="1:9" ht="31.5" x14ac:dyDescent="0.25">
      <c r="A17" s="1">
        <v>934</v>
      </c>
      <c r="B17" s="2" t="s">
        <v>14</v>
      </c>
      <c r="C17" s="12">
        <f t="shared" si="0"/>
        <v>1</v>
      </c>
      <c r="D17" s="12">
        <f t="shared" si="1"/>
        <v>1</v>
      </c>
      <c r="E17" s="13">
        <f t="shared" si="2"/>
        <v>0</v>
      </c>
      <c r="F17" s="59">
        <f>'[2]5.1'!C16</f>
        <v>1</v>
      </c>
      <c r="G17" s="60">
        <f>'[2]5.1'!L16</f>
        <v>0</v>
      </c>
      <c r="H17" s="37">
        <v>0.25</v>
      </c>
      <c r="I17" s="38">
        <f t="shared" si="3"/>
        <v>0</v>
      </c>
    </row>
    <row r="18" spans="1:9" ht="31.5" x14ac:dyDescent="0.25">
      <c r="A18" s="1">
        <v>942</v>
      </c>
      <c r="B18" s="2" t="s">
        <v>15</v>
      </c>
      <c r="C18" s="12">
        <f t="shared" si="0"/>
        <v>1</v>
      </c>
      <c r="D18" s="12">
        <f t="shared" si="1"/>
        <v>1</v>
      </c>
      <c r="E18" s="13">
        <f t="shared" si="2"/>
        <v>0.25</v>
      </c>
      <c r="F18" s="59">
        <f>'[2]5.1'!C17</f>
        <v>1</v>
      </c>
      <c r="G18" s="60">
        <f>'[2]5.1'!L17</f>
        <v>1</v>
      </c>
      <c r="H18" s="37">
        <v>0.25</v>
      </c>
      <c r="I18" s="38">
        <f t="shared" si="3"/>
        <v>0.25</v>
      </c>
    </row>
    <row r="19" spans="1:9" ht="31.5" x14ac:dyDescent="0.25">
      <c r="A19" s="1">
        <v>962</v>
      </c>
      <c r="B19" s="2" t="s">
        <v>16</v>
      </c>
      <c r="C19" s="12">
        <f t="shared" si="0"/>
        <v>1</v>
      </c>
      <c r="D19" s="12">
        <f t="shared" si="1"/>
        <v>1</v>
      </c>
      <c r="E19" s="13">
        <f t="shared" si="2"/>
        <v>0.25</v>
      </c>
      <c r="F19" s="59">
        <f>'[2]5.1'!C18</f>
        <v>1</v>
      </c>
      <c r="G19" s="60">
        <f>'[2]5.1'!L18</f>
        <v>1</v>
      </c>
      <c r="H19" s="37">
        <v>0.25</v>
      </c>
      <c r="I19" s="38">
        <f t="shared" si="3"/>
        <v>0.25</v>
      </c>
    </row>
    <row r="20" spans="1:9" ht="31.5" x14ac:dyDescent="0.25">
      <c r="A20" s="1">
        <v>972</v>
      </c>
      <c r="B20" s="2" t="s">
        <v>17</v>
      </c>
      <c r="C20" s="12">
        <f t="shared" si="0"/>
        <v>1</v>
      </c>
      <c r="D20" s="12">
        <f t="shared" si="1"/>
        <v>1</v>
      </c>
      <c r="E20" s="13">
        <f t="shared" si="2"/>
        <v>0</v>
      </c>
      <c r="F20" s="59">
        <f>'[2]5.1'!C19</f>
        <v>1</v>
      </c>
      <c r="G20" s="60">
        <f>'[2]5.1'!L19</f>
        <v>0</v>
      </c>
      <c r="H20" s="37">
        <v>0.25</v>
      </c>
      <c r="I20" s="38">
        <f t="shared" si="3"/>
        <v>0</v>
      </c>
    </row>
    <row r="21" spans="1:9" ht="31.5" x14ac:dyDescent="0.25">
      <c r="A21" s="1">
        <v>982</v>
      </c>
      <c r="B21" s="2" t="s">
        <v>18</v>
      </c>
      <c r="C21" s="12">
        <f t="shared" si="0"/>
        <v>1</v>
      </c>
      <c r="D21" s="12">
        <f t="shared" si="1"/>
        <v>1</v>
      </c>
      <c r="E21" s="13">
        <f t="shared" si="2"/>
        <v>0</v>
      </c>
      <c r="F21" s="59">
        <f>'[2]5.1'!C20</f>
        <v>1</v>
      </c>
      <c r="G21" s="60">
        <f>'[2]5.1'!L20</f>
        <v>0</v>
      </c>
      <c r="H21" s="37">
        <v>0.25</v>
      </c>
      <c r="I21" s="38">
        <f t="shared" si="3"/>
        <v>0</v>
      </c>
    </row>
    <row r="22" spans="1:9" ht="31.5" x14ac:dyDescent="0.25">
      <c r="A22" s="1">
        <v>992</v>
      </c>
      <c r="B22" s="2" t="s">
        <v>19</v>
      </c>
      <c r="C22" s="12">
        <f t="shared" si="0"/>
        <v>1</v>
      </c>
      <c r="D22" s="12">
        <f t="shared" si="1"/>
        <v>1</v>
      </c>
      <c r="E22" s="13">
        <f t="shared" si="2"/>
        <v>0</v>
      </c>
      <c r="F22" s="59">
        <f>'[2]5.1'!C21</f>
        <v>1</v>
      </c>
      <c r="G22" s="60">
        <f>'[2]5.1'!L21</f>
        <v>0</v>
      </c>
      <c r="H22" s="37">
        <v>0.25</v>
      </c>
      <c r="I22" s="38">
        <f t="shared" si="3"/>
        <v>0</v>
      </c>
    </row>
    <row r="24" spans="1:9" x14ac:dyDescent="0.25">
      <c r="A24" s="79"/>
      <c r="B24" s="79"/>
      <c r="C24" s="79"/>
      <c r="D24" s="79"/>
      <c r="E24" s="79"/>
      <c r="F24" s="79"/>
      <c r="G24" s="79"/>
      <c r="H24" s="79"/>
      <c r="I24" s="79"/>
    </row>
  </sheetData>
  <mergeCells count="7">
    <mergeCell ref="A24:I24"/>
    <mergeCell ref="A3:A4"/>
    <mergeCell ref="B3:B4"/>
    <mergeCell ref="D3:D4"/>
    <mergeCell ref="E3:E4"/>
    <mergeCell ref="F3:I3"/>
    <mergeCell ref="C3:C4"/>
  </mergeCells>
  <pageMargins left="0.7" right="0.7" top="0.75" bottom="0.75" header="0.3" footer="0.3"/>
  <pageSetup paperSize="8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C22"/>
  <sheetViews>
    <sheetView zoomScale="70" zoomScaleNormal="70" workbookViewId="0">
      <selection activeCell="E11" sqref="E11"/>
    </sheetView>
  </sheetViews>
  <sheetFormatPr defaultRowHeight="15" x14ac:dyDescent="0.25"/>
  <cols>
    <col min="2" max="2" width="42.140625" customWidth="1"/>
    <col min="3" max="3" width="15.85546875" customWidth="1"/>
    <col min="4" max="6" width="15.5703125" customWidth="1"/>
    <col min="7" max="7" width="14.140625" customWidth="1"/>
    <col min="8" max="8" width="19" customWidth="1"/>
    <col min="9" max="9" width="15.85546875" customWidth="1"/>
    <col min="10" max="10" width="14.85546875" customWidth="1"/>
    <col min="11" max="11" width="13.7109375" customWidth="1"/>
    <col min="12" max="12" width="17" customWidth="1"/>
    <col min="13" max="13" width="16.5703125" customWidth="1"/>
    <col min="14" max="14" width="15.5703125" customWidth="1"/>
    <col min="15" max="15" width="16.85546875" customWidth="1"/>
    <col min="16" max="16" width="16.42578125" customWidth="1"/>
    <col min="17" max="17" width="14.140625" customWidth="1"/>
    <col min="18" max="18" width="15.42578125" customWidth="1"/>
    <col min="19" max="19" width="14.85546875" customWidth="1"/>
    <col min="20" max="20" width="17.42578125" customWidth="1"/>
    <col min="21" max="21" width="16.28515625" customWidth="1"/>
    <col min="22" max="22" width="17.85546875" customWidth="1"/>
    <col min="23" max="23" width="15.28515625" customWidth="1"/>
    <col min="24" max="24" width="18.7109375" customWidth="1"/>
    <col min="25" max="25" width="17.28515625" customWidth="1"/>
    <col min="26" max="27" width="11.85546875" customWidth="1"/>
    <col min="28" max="28" width="13.5703125" customWidth="1"/>
    <col min="29" max="29" width="14" style="31" hidden="1" customWidth="1"/>
  </cols>
  <sheetData>
    <row r="1" spans="1:29" ht="18.75" x14ac:dyDescent="0.3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3" spans="1:29" ht="44.25" customHeight="1" x14ac:dyDescent="0.25">
      <c r="A3" s="71" t="s">
        <v>0</v>
      </c>
      <c r="B3" s="71" t="s">
        <v>1</v>
      </c>
      <c r="C3" s="69" t="s">
        <v>37</v>
      </c>
      <c r="D3" s="74" t="s">
        <v>58</v>
      </c>
      <c r="E3" s="74"/>
      <c r="F3" s="74"/>
      <c r="G3" s="74"/>
      <c r="H3" s="74" t="s">
        <v>59</v>
      </c>
      <c r="I3" s="74"/>
      <c r="J3" s="74"/>
      <c r="K3" s="74"/>
      <c r="L3" s="74" t="s">
        <v>60</v>
      </c>
      <c r="M3" s="74"/>
      <c r="N3" s="74"/>
      <c r="O3" s="74"/>
      <c r="P3" s="74" t="s">
        <v>61</v>
      </c>
      <c r="Q3" s="74"/>
      <c r="R3" s="74"/>
      <c r="S3" s="74"/>
      <c r="T3" s="74" t="s">
        <v>90</v>
      </c>
      <c r="U3" s="74"/>
      <c r="V3" s="74"/>
      <c r="W3" s="74"/>
      <c r="X3" s="83" t="s">
        <v>46</v>
      </c>
      <c r="Y3" s="84"/>
      <c r="Z3" s="84"/>
      <c r="AA3" s="84"/>
      <c r="AB3" s="85"/>
      <c r="AC3" s="82" t="s">
        <v>54</v>
      </c>
    </row>
    <row r="4" spans="1:29" ht="96" customHeight="1" x14ac:dyDescent="0.25">
      <c r="A4" s="72"/>
      <c r="B4" s="72"/>
      <c r="C4" s="81"/>
      <c r="D4" s="20" t="s">
        <v>42</v>
      </c>
      <c r="E4" s="20" t="s">
        <v>44</v>
      </c>
      <c r="F4" s="20" t="s">
        <v>43</v>
      </c>
      <c r="G4" s="22" t="s">
        <v>45</v>
      </c>
      <c r="H4" s="20" t="s">
        <v>42</v>
      </c>
      <c r="I4" s="20" t="s">
        <v>44</v>
      </c>
      <c r="J4" s="20" t="s">
        <v>43</v>
      </c>
      <c r="K4" s="22" t="s">
        <v>45</v>
      </c>
      <c r="L4" s="20" t="s">
        <v>42</v>
      </c>
      <c r="M4" s="20" t="s">
        <v>44</v>
      </c>
      <c r="N4" s="20" t="s">
        <v>43</v>
      </c>
      <c r="O4" s="22" t="s">
        <v>45</v>
      </c>
      <c r="P4" s="20" t="s">
        <v>42</v>
      </c>
      <c r="Q4" s="20" t="s">
        <v>44</v>
      </c>
      <c r="R4" s="20" t="s">
        <v>43</v>
      </c>
      <c r="S4" s="22" t="s">
        <v>45</v>
      </c>
      <c r="T4" s="20" t="s">
        <v>42</v>
      </c>
      <c r="U4" s="20" t="s">
        <v>44</v>
      </c>
      <c r="V4" s="20" t="s">
        <v>43</v>
      </c>
      <c r="W4" s="22" t="s">
        <v>45</v>
      </c>
      <c r="X4" s="20" t="s">
        <v>69</v>
      </c>
      <c r="Y4" s="22" t="s">
        <v>70</v>
      </c>
      <c r="Z4" s="22" t="s">
        <v>52</v>
      </c>
      <c r="AA4" s="22" t="s">
        <v>53</v>
      </c>
      <c r="AB4" s="22" t="s">
        <v>55</v>
      </c>
      <c r="AC4" s="82"/>
    </row>
    <row r="5" spans="1:29" ht="15.75" x14ac:dyDescent="0.25">
      <c r="A5" s="1">
        <v>901</v>
      </c>
      <c r="B5" s="2" t="s">
        <v>2</v>
      </c>
      <c r="C5" s="33">
        <f>'Направление 1'!C7+'Направление 2'!C7+'Направление 3'!C7+'Направление 4'!C5+'Направление 5'!C5</f>
        <v>21</v>
      </c>
      <c r="D5" s="23">
        <f>'Направление 1'!D7</f>
        <v>0.4</v>
      </c>
      <c r="E5" s="24">
        <f>'Направление 1'!E7</f>
        <v>0.4</v>
      </c>
      <c r="F5" s="25">
        <f>D5*0.2</f>
        <v>8.0000000000000016E-2</v>
      </c>
      <c r="G5" s="26">
        <f>E5*0.2</f>
        <v>8.0000000000000016E-2</v>
      </c>
      <c r="H5" s="27">
        <f>'Направление 2'!D7</f>
        <v>0.7</v>
      </c>
      <c r="I5" s="27">
        <f>'Направление 2'!E7</f>
        <v>0.59434191437197703</v>
      </c>
      <c r="J5" s="28">
        <f>H5*0.5</f>
        <v>0.35</v>
      </c>
      <c r="K5" s="26">
        <f>I5*0.5</f>
        <v>0.29717095718598852</v>
      </c>
      <c r="L5" s="27">
        <f>'Направление 3'!D7</f>
        <v>1</v>
      </c>
      <c r="M5" s="27">
        <f>'Направление 3'!E7</f>
        <v>1</v>
      </c>
      <c r="N5" s="28">
        <f>L5*0.1</f>
        <v>0.1</v>
      </c>
      <c r="O5" s="29">
        <f>M5*0.1</f>
        <v>0.1</v>
      </c>
      <c r="P5" s="27">
        <f>'Направление 4'!D5</f>
        <v>0.5</v>
      </c>
      <c r="Q5" s="27">
        <f>'Направление 4'!E5</f>
        <v>0.25</v>
      </c>
      <c r="R5" s="28">
        <f>P5*0.1</f>
        <v>0.05</v>
      </c>
      <c r="S5" s="26">
        <f>Q5*0.1</f>
        <v>2.5000000000000001E-2</v>
      </c>
      <c r="T5" s="27">
        <f>'Направление 5'!D5</f>
        <v>1</v>
      </c>
      <c r="U5" s="27">
        <f>'Направление 5'!E5</f>
        <v>0.25</v>
      </c>
      <c r="V5" s="28">
        <f>T5*0.1</f>
        <v>0.1</v>
      </c>
      <c r="W5" s="26">
        <f>U5*0.1</f>
        <v>2.5000000000000001E-2</v>
      </c>
      <c r="X5" s="27">
        <f>F5+J5+N5+R5+V5</f>
        <v>0.68</v>
      </c>
      <c r="Y5" s="27">
        <f>G5+K5+O5+S5+W5</f>
        <v>0.52717095718598861</v>
      </c>
      <c r="Z5" s="27">
        <v>1</v>
      </c>
      <c r="AA5" s="27">
        <f>Y5*Z5</f>
        <v>0.52717095718598861</v>
      </c>
      <c r="AB5" s="30">
        <f>AA5/X5*100</f>
        <v>77.525140762645378</v>
      </c>
      <c r="AC5" s="32">
        <f>Y5/X5*100</f>
        <v>77.525140762645378</v>
      </c>
    </row>
    <row r="6" spans="1:29" ht="15.75" x14ac:dyDescent="0.25">
      <c r="A6" s="1">
        <v>902</v>
      </c>
      <c r="B6" s="2" t="s">
        <v>3</v>
      </c>
      <c r="C6" s="33">
        <f>'Направление 1'!C8+'Направление 2'!C8+'Направление 3'!C8+'Направление 4'!C6+'Направление 5'!C6</f>
        <v>32</v>
      </c>
      <c r="D6" s="23">
        <f>'Направление 1'!D8</f>
        <v>1</v>
      </c>
      <c r="E6" s="24">
        <f>'Направление 1'!E8</f>
        <v>0.89999067309954373</v>
      </c>
      <c r="F6" s="25">
        <f t="shared" ref="F6:F21" si="0">D6*0.2</f>
        <v>0.2</v>
      </c>
      <c r="G6" s="26">
        <f t="shared" ref="G6:G22" si="1">E6*0.2</f>
        <v>0.17999813461990877</v>
      </c>
      <c r="H6" s="27">
        <f>'Направление 2'!D8</f>
        <v>1</v>
      </c>
      <c r="I6" s="27">
        <f>'Направление 2'!E8</f>
        <v>0.50761736037898086</v>
      </c>
      <c r="J6" s="28">
        <f t="shared" ref="J6:J22" si="2">H6*0.5</f>
        <v>0.5</v>
      </c>
      <c r="K6" s="26">
        <f t="shared" ref="K6:K22" si="3">I6*0.5</f>
        <v>0.25380868018949043</v>
      </c>
      <c r="L6" s="27">
        <f>'Направление 3'!D8</f>
        <v>1</v>
      </c>
      <c r="M6" s="27">
        <f>'Направление 3'!E8</f>
        <v>0.74314921721274807</v>
      </c>
      <c r="N6" s="28">
        <f t="shared" ref="N6:N22" si="4">L6*0.1</f>
        <v>0.1</v>
      </c>
      <c r="O6" s="29">
        <f t="shared" ref="O6:O22" si="5">M6*0.1</f>
        <v>7.431492172127481E-2</v>
      </c>
      <c r="P6" s="27">
        <f>'Направление 4'!D6</f>
        <v>1</v>
      </c>
      <c r="Q6" s="27">
        <f>'Направление 4'!E6</f>
        <v>0.25</v>
      </c>
      <c r="R6" s="28">
        <f t="shared" ref="R6:R22" si="6">P6*0.1</f>
        <v>0.1</v>
      </c>
      <c r="S6" s="26">
        <f t="shared" ref="S6:S22" si="7">Q6*0.1</f>
        <v>2.5000000000000001E-2</v>
      </c>
      <c r="T6" s="27">
        <f>'Направление 5'!D6</f>
        <v>1</v>
      </c>
      <c r="U6" s="27">
        <f>'Направление 5'!E6</f>
        <v>0</v>
      </c>
      <c r="V6" s="28">
        <f t="shared" ref="V6:V22" si="8">T6*0.1</f>
        <v>0.1</v>
      </c>
      <c r="W6" s="26">
        <f t="shared" ref="W6:W22" si="9">U6*0.1</f>
        <v>0</v>
      </c>
      <c r="X6" s="27">
        <f t="shared" ref="X6:X22" si="10">F6+J6+N6+R6+V6</f>
        <v>0.99999999999999989</v>
      </c>
      <c r="Y6" s="27">
        <f t="shared" ref="Y6:Y22" si="11">G6+K6+O6+S6+W6</f>
        <v>0.53312173653067407</v>
      </c>
      <c r="Z6" s="27">
        <v>1.05</v>
      </c>
      <c r="AA6" s="27">
        <f t="shared" ref="AA6:AA22" si="12">Y6*Z6</f>
        <v>0.55977782335720783</v>
      </c>
      <c r="AB6" s="30">
        <f t="shared" ref="AB6:AB22" si="13">AA6/X6*100</f>
        <v>55.977782335720796</v>
      </c>
      <c r="AC6" s="32">
        <f t="shared" ref="AC6:AC22" si="14">Y6/X6*100</f>
        <v>53.312173653067418</v>
      </c>
    </row>
    <row r="7" spans="1:29" ht="31.5" x14ac:dyDescent="0.25">
      <c r="A7" s="1">
        <v>905</v>
      </c>
      <c r="B7" s="2" t="s">
        <v>4</v>
      </c>
      <c r="C7" s="33">
        <f>'Направление 1'!C9+'Направление 2'!C9+'Направление 3'!C9+'Направление 4'!C7+'Направление 5'!C7</f>
        <v>21</v>
      </c>
      <c r="D7" s="23">
        <f>'Направление 1'!D9</f>
        <v>0.4</v>
      </c>
      <c r="E7" s="24">
        <f>'Направление 1'!E9</f>
        <v>0.4</v>
      </c>
      <c r="F7" s="25">
        <f t="shared" si="0"/>
        <v>8.0000000000000016E-2</v>
      </c>
      <c r="G7" s="26">
        <f t="shared" si="1"/>
        <v>8.0000000000000016E-2</v>
      </c>
      <c r="H7" s="27">
        <f>'Направление 2'!D9</f>
        <v>0.7</v>
      </c>
      <c r="I7" s="27">
        <f>'Направление 2'!E9</f>
        <v>0.40727209087727106</v>
      </c>
      <c r="J7" s="28">
        <f t="shared" si="2"/>
        <v>0.35</v>
      </c>
      <c r="K7" s="26">
        <f>I7*0.5</f>
        <v>0.20363604543863553</v>
      </c>
      <c r="L7" s="27">
        <f>'Направление 3'!D9</f>
        <v>1</v>
      </c>
      <c r="M7" s="27">
        <f>'Направление 3'!E9</f>
        <v>0.82142755101457721</v>
      </c>
      <c r="N7" s="28">
        <f t="shared" si="4"/>
        <v>0.1</v>
      </c>
      <c r="O7" s="29">
        <f t="shared" si="5"/>
        <v>8.2142755101457729E-2</v>
      </c>
      <c r="P7" s="27">
        <f>'Направление 4'!D7</f>
        <v>0.5</v>
      </c>
      <c r="Q7" s="27">
        <f>'Направление 4'!E7</f>
        <v>0.5</v>
      </c>
      <c r="R7" s="28">
        <f t="shared" si="6"/>
        <v>0.05</v>
      </c>
      <c r="S7" s="26">
        <f t="shared" si="7"/>
        <v>0.05</v>
      </c>
      <c r="T7" s="27">
        <f>'Направление 5'!D7</f>
        <v>1</v>
      </c>
      <c r="U7" s="27">
        <f>'Направление 5'!E7</f>
        <v>0</v>
      </c>
      <c r="V7" s="28">
        <f t="shared" si="8"/>
        <v>0.1</v>
      </c>
      <c r="W7" s="26">
        <f t="shared" si="9"/>
        <v>0</v>
      </c>
      <c r="X7" s="27">
        <f t="shared" si="10"/>
        <v>0.68</v>
      </c>
      <c r="Y7" s="27">
        <f t="shared" si="11"/>
        <v>0.41577880054009325</v>
      </c>
      <c r="Z7" s="27">
        <v>1</v>
      </c>
      <c r="AA7" s="27">
        <f t="shared" si="12"/>
        <v>0.41577880054009325</v>
      </c>
      <c r="AB7" s="30">
        <f t="shared" si="13"/>
        <v>61.14394125589606</v>
      </c>
      <c r="AC7" s="32">
        <f t="shared" si="14"/>
        <v>61.14394125589606</v>
      </c>
    </row>
    <row r="8" spans="1:29" ht="31.5" x14ac:dyDescent="0.25">
      <c r="A8" s="1">
        <v>908</v>
      </c>
      <c r="B8" s="2" t="s">
        <v>5</v>
      </c>
      <c r="C8" s="33">
        <f>'Направление 1'!C10+'Направление 2'!C10+'Направление 3'!C10+'Направление 4'!C8+'Направление 5'!C8</f>
        <v>21</v>
      </c>
      <c r="D8" s="23">
        <f>'Направление 1'!D10</f>
        <v>0.4</v>
      </c>
      <c r="E8" s="24">
        <f>'Направление 1'!E10</f>
        <v>0.4</v>
      </c>
      <c r="F8" s="25">
        <f t="shared" si="0"/>
        <v>8.0000000000000016E-2</v>
      </c>
      <c r="G8" s="26">
        <f t="shared" si="1"/>
        <v>8.0000000000000016E-2</v>
      </c>
      <c r="H8" s="27">
        <f>'Направление 2'!D10</f>
        <v>0.7</v>
      </c>
      <c r="I8" s="27">
        <f>'Направление 2'!E10</f>
        <v>0.588567885318238</v>
      </c>
      <c r="J8" s="28">
        <f t="shared" si="2"/>
        <v>0.35</v>
      </c>
      <c r="K8" s="26">
        <f t="shared" si="3"/>
        <v>0.294283942659119</v>
      </c>
      <c r="L8" s="27">
        <f>'Направление 3'!D10</f>
        <v>1</v>
      </c>
      <c r="M8" s="27">
        <f>'Направление 3'!E10</f>
        <v>0.82142755101457721</v>
      </c>
      <c r="N8" s="28">
        <f t="shared" si="4"/>
        <v>0.1</v>
      </c>
      <c r="O8" s="29">
        <f t="shared" si="5"/>
        <v>8.2142755101457729E-2</v>
      </c>
      <c r="P8" s="27">
        <f>'Направление 4'!D8</f>
        <v>0.5</v>
      </c>
      <c r="Q8" s="27">
        <f>'Направление 4'!E8</f>
        <v>0.25</v>
      </c>
      <c r="R8" s="28">
        <f t="shared" si="6"/>
        <v>0.05</v>
      </c>
      <c r="S8" s="26">
        <f t="shared" si="7"/>
        <v>2.5000000000000001E-2</v>
      </c>
      <c r="T8" s="27">
        <f>'Направление 5'!D8</f>
        <v>1</v>
      </c>
      <c r="U8" s="27">
        <f>'Направление 5'!E8</f>
        <v>0.25</v>
      </c>
      <c r="V8" s="28">
        <f t="shared" si="8"/>
        <v>0.1</v>
      </c>
      <c r="W8" s="26">
        <f t="shared" si="9"/>
        <v>2.5000000000000001E-2</v>
      </c>
      <c r="X8" s="27">
        <f>F8+J8+N8+R8+V8</f>
        <v>0.68</v>
      </c>
      <c r="Y8" s="27">
        <f t="shared" si="11"/>
        <v>0.5064266977605768</v>
      </c>
      <c r="Z8" s="27">
        <v>1</v>
      </c>
      <c r="AA8" s="27">
        <f t="shared" si="12"/>
        <v>0.5064266977605768</v>
      </c>
      <c r="AB8" s="30">
        <f t="shared" si="13"/>
        <v>74.474514376555419</v>
      </c>
      <c r="AC8" s="32">
        <f t="shared" si="14"/>
        <v>74.474514376555419</v>
      </c>
    </row>
    <row r="9" spans="1:29" ht="31.5" x14ac:dyDescent="0.25">
      <c r="A9" s="1">
        <v>910</v>
      </c>
      <c r="B9" s="2" t="s">
        <v>6</v>
      </c>
      <c r="C9" s="33">
        <f>'Направление 1'!C11+'Направление 2'!C11+'Направление 3'!C11+'Направление 4'!C9+'Направление 5'!C9</f>
        <v>21</v>
      </c>
      <c r="D9" s="23">
        <f>'Направление 1'!D11</f>
        <v>0.4</v>
      </c>
      <c r="E9" s="24">
        <f>'Направление 1'!E11</f>
        <v>0.4</v>
      </c>
      <c r="F9" s="25">
        <f t="shared" si="0"/>
        <v>8.0000000000000016E-2</v>
      </c>
      <c r="G9" s="26">
        <f t="shared" si="1"/>
        <v>8.0000000000000016E-2</v>
      </c>
      <c r="H9" s="27">
        <f>'Направление 2'!D11</f>
        <v>0.7</v>
      </c>
      <c r="I9" s="27">
        <f>'Направление 2'!E11</f>
        <v>0.54457522245876278</v>
      </c>
      <c r="J9" s="28">
        <f t="shared" si="2"/>
        <v>0.35</v>
      </c>
      <c r="K9" s="26">
        <f t="shared" si="3"/>
        <v>0.27228761122938139</v>
      </c>
      <c r="L9" s="27">
        <f>'Направление 3'!D11</f>
        <v>1</v>
      </c>
      <c r="M9" s="27">
        <f>'Направление 3'!E11</f>
        <v>0.89285653060874637</v>
      </c>
      <c r="N9" s="28">
        <f t="shared" si="4"/>
        <v>0.1</v>
      </c>
      <c r="O9" s="29">
        <f t="shared" si="5"/>
        <v>8.9285653060874645E-2</v>
      </c>
      <c r="P9" s="27">
        <f>'Направление 4'!D9</f>
        <v>0.5</v>
      </c>
      <c r="Q9" s="27">
        <f>'Направление 4'!E9</f>
        <v>0.25</v>
      </c>
      <c r="R9" s="28">
        <f t="shared" si="6"/>
        <v>0.05</v>
      </c>
      <c r="S9" s="26">
        <f t="shared" si="7"/>
        <v>2.5000000000000001E-2</v>
      </c>
      <c r="T9" s="27">
        <f>'Направление 5'!D9</f>
        <v>1</v>
      </c>
      <c r="U9" s="27">
        <f>'Направление 5'!E9</f>
        <v>0</v>
      </c>
      <c r="V9" s="28">
        <f t="shared" si="8"/>
        <v>0.1</v>
      </c>
      <c r="W9" s="26">
        <f t="shared" si="9"/>
        <v>0</v>
      </c>
      <c r="X9" s="27">
        <f t="shared" si="10"/>
        <v>0.68</v>
      </c>
      <c r="Y9" s="27">
        <f t="shared" si="11"/>
        <v>0.46657326429025608</v>
      </c>
      <c r="Z9" s="27">
        <v>1</v>
      </c>
      <c r="AA9" s="27">
        <f t="shared" si="12"/>
        <v>0.46657326429025608</v>
      </c>
      <c r="AB9" s="30">
        <f t="shared" si="13"/>
        <v>68.613715336802358</v>
      </c>
      <c r="AC9" s="32">
        <f t="shared" si="14"/>
        <v>68.613715336802358</v>
      </c>
    </row>
    <row r="10" spans="1:29" ht="31.5" x14ac:dyDescent="0.25">
      <c r="A10" s="1">
        <v>918</v>
      </c>
      <c r="B10" s="2" t="s">
        <v>7</v>
      </c>
      <c r="C10" s="33">
        <f>'Направление 1'!C12+'Направление 2'!C12+'Направление 3'!C12+'Направление 4'!C10+'Направление 5'!C10</f>
        <v>26</v>
      </c>
      <c r="D10" s="23">
        <f>'Направление 1'!D12</f>
        <v>0.6</v>
      </c>
      <c r="E10" s="24">
        <f>'Направление 1'!E12</f>
        <v>0.2</v>
      </c>
      <c r="F10" s="25">
        <f t="shared" si="0"/>
        <v>0.12</v>
      </c>
      <c r="G10" s="26">
        <f t="shared" si="1"/>
        <v>4.0000000000000008E-2</v>
      </c>
      <c r="H10" s="27">
        <f>'Направление 2'!D12</f>
        <v>0.8</v>
      </c>
      <c r="I10" s="27">
        <f>'Направление 2'!E12</f>
        <v>0.31795676139470108</v>
      </c>
      <c r="J10" s="28">
        <f t="shared" si="2"/>
        <v>0.4</v>
      </c>
      <c r="K10" s="26">
        <f>I10*0.5</f>
        <v>0.15897838069735054</v>
      </c>
      <c r="L10" s="27">
        <f>'Направление 3'!D12</f>
        <v>1</v>
      </c>
      <c r="M10" s="27">
        <f>'Направление 3'!E12</f>
        <v>0.49999714284081614</v>
      </c>
      <c r="N10" s="28">
        <f t="shared" si="4"/>
        <v>0.1</v>
      </c>
      <c r="O10" s="29">
        <f t="shared" si="5"/>
        <v>4.999971428408162E-2</v>
      </c>
      <c r="P10" s="27">
        <f>'Направление 4'!D10</f>
        <v>1</v>
      </c>
      <c r="Q10" s="27">
        <f>'Направление 4'!E10</f>
        <v>0.25</v>
      </c>
      <c r="R10" s="28">
        <f t="shared" si="6"/>
        <v>0.1</v>
      </c>
      <c r="S10" s="26">
        <f t="shared" si="7"/>
        <v>2.5000000000000001E-2</v>
      </c>
      <c r="T10" s="27">
        <f>'Направление 5'!D10</f>
        <v>1</v>
      </c>
      <c r="U10" s="27">
        <f>'Направление 5'!E10</f>
        <v>0.25</v>
      </c>
      <c r="V10" s="28">
        <f t="shared" si="8"/>
        <v>0.1</v>
      </c>
      <c r="W10" s="26">
        <f t="shared" si="9"/>
        <v>2.5000000000000001E-2</v>
      </c>
      <c r="X10" s="27">
        <f t="shared" si="10"/>
        <v>0.82</v>
      </c>
      <c r="Y10" s="27">
        <f t="shared" si="11"/>
        <v>0.29897809498143219</v>
      </c>
      <c r="Z10" s="27">
        <v>1.05</v>
      </c>
      <c r="AA10" s="27">
        <f t="shared" si="12"/>
        <v>0.31392699973050381</v>
      </c>
      <c r="AB10" s="30">
        <f t="shared" si="13"/>
        <v>38.283780454939489</v>
      </c>
      <c r="AC10" s="32">
        <f t="shared" si="14"/>
        <v>36.460743290418563</v>
      </c>
    </row>
    <row r="11" spans="1:29" ht="47.25" x14ac:dyDescent="0.25">
      <c r="A11" s="1">
        <v>921</v>
      </c>
      <c r="B11" s="2" t="s">
        <v>8</v>
      </c>
      <c r="C11" s="33">
        <f>'Направление 1'!C13+'Направление 2'!C13+'Направление 3'!C13+'Направление 4'!C11+'Направление 5'!C11</f>
        <v>25</v>
      </c>
      <c r="D11" s="23">
        <f>'Направление 1'!D13</f>
        <v>0.4</v>
      </c>
      <c r="E11" s="24">
        <f>'Направление 1'!E13</f>
        <v>0</v>
      </c>
      <c r="F11" s="25">
        <f>D11*0.2</f>
        <v>8.0000000000000016E-2</v>
      </c>
      <c r="G11" s="26">
        <f>E11*0.2</f>
        <v>0</v>
      </c>
      <c r="H11" s="27">
        <f>'Направление 2'!D13</f>
        <v>0.8</v>
      </c>
      <c r="I11" s="27">
        <f>'Направление 2'!E13</f>
        <v>0.45750195926440729</v>
      </c>
      <c r="J11" s="28">
        <f t="shared" si="2"/>
        <v>0.4</v>
      </c>
      <c r="K11" s="26">
        <f t="shared" si="3"/>
        <v>0.22875097963220364</v>
      </c>
      <c r="L11" s="27">
        <f>'Направление 3'!D13</f>
        <v>1</v>
      </c>
      <c r="M11" s="27">
        <f>'Направление 3'!E13</f>
        <v>0.49999714284081614</v>
      </c>
      <c r="N11" s="28">
        <f t="shared" si="4"/>
        <v>0.1</v>
      </c>
      <c r="O11" s="29">
        <f t="shared" si="5"/>
        <v>4.999971428408162E-2</v>
      </c>
      <c r="P11" s="27">
        <f>'Направление 4'!D11</f>
        <v>1</v>
      </c>
      <c r="Q11" s="27">
        <f>'Направление 4'!E11</f>
        <v>0.25</v>
      </c>
      <c r="R11" s="28">
        <f t="shared" si="6"/>
        <v>0.1</v>
      </c>
      <c r="S11" s="26">
        <f t="shared" si="7"/>
        <v>2.5000000000000001E-2</v>
      </c>
      <c r="T11" s="27">
        <f>'Направление 5'!D11</f>
        <v>1</v>
      </c>
      <c r="U11" s="27">
        <f>'Направление 5'!E11</f>
        <v>0</v>
      </c>
      <c r="V11" s="28">
        <f t="shared" si="8"/>
        <v>0.1</v>
      </c>
      <c r="W11" s="26">
        <f t="shared" si="9"/>
        <v>0</v>
      </c>
      <c r="X11" s="27">
        <f t="shared" si="10"/>
        <v>0.78</v>
      </c>
      <c r="Y11" s="27">
        <f t="shared" si="11"/>
        <v>0.30375069391628529</v>
      </c>
      <c r="Z11" s="27">
        <v>1</v>
      </c>
      <c r="AA11" s="27">
        <f t="shared" si="12"/>
        <v>0.30375069391628529</v>
      </c>
      <c r="AB11" s="30">
        <f t="shared" si="13"/>
        <v>38.942396655934012</v>
      </c>
      <c r="AC11" s="32">
        <f t="shared" si="14"/>
        <v>38.942396655934012</v>
      </c>
    </row>
    <row r="12" spans="1:29" ht="31.5" x14ac:dyDescent="0.25">
      <c r="A12" s="1">
        <v>923</v>
      </c>
      <c r="B12" s="2" t="s">
        <v>9</v>
      </c>
      <c r="C12" s="33">
        <f>'Направление 1'!C14+'Направление 2'!C14+'Направление 3'!C14+'Направление 4'!C12+'Направление 5'!C12</f>
        <v>28</v>
      </c>
      <c r="D12" s="23">
        <f>'Направление 1'!D14</f>
        <v>0.8</v>
      </c>
      <c r="E12" s="24">
        <f>'Направление 1'!E14</f>
        <v>0.4160597883673629</v>
      </c>
      <c r="F12" s="25">
        <f t="shared" si="0"/>
        <v>0.16000000000000003</v>
      </c>
      <c r="G12" s="26">
        <f t="shared" si="1"/>
        <v>8.3211957673472586E-2</v>
      </c>
      <c r="H12" s="27">
        <f>'Направление 2'!D14</f>
        <v>0.9</v>
      </c>
      <c r="I12" s="27">
        <f>'Направление 2'!E14</f>
        <v>0.1755266461673016</v>
      </c>
      <c r="J12" s="28">
        <f t="shared" si="2"/>
        <v>0.45</v>
      </c>
      <c r="K12" s="26">
        <f t="shared" si="3"/>
        <v>8.7763323083650799E-2</v>
      </c>
      <c r="L12" s="27">
        <f>'Направление 3'!D14</f>
        <v>1</v>
      </c>
      <c r="M12" s="27">
        <f>'Направление 3'!E14</f>
        <v>0.73140746714247373</v>
      </c>
      <c r="N12" s="28">
        <f t="shared" si="4"/>
        <v>0.1</v>
      </c>
      <c r="O12" s="29">
        <f t="shared" si="5"/>
        <v>7.3140746714247376E-2</v>
      </c>
      <c r="P12" s="27">
        <f>'Направление 4'!D12</f>
        <v>0.75</v>
      </c>
      <c r="Q12" s="27">
        <f>'Направление 4'!E12</f>
        <v>0</v>
      </c>
      <c r="R12" s="28">
        <f t="shared" si="6"/>
        <v>7.5000000000000011E-2</v>
      </c>
      <c r="S12" s="26">
        <f t="shared" si="7"/>
        <v>0</v>
      </c>
      <c r="T12" s="27">
        <f>'Направление 5'!D12</f>
        <v>1</v>
      </c>
      <c r="U12" s="27">
        <f>'Направление 5'!E12</f>
        <v>0</v>
      </c>
      <c r="V12" s="28">
        <f t="shared" si="8"/>
        <v>0.1</v>
      </c>
      <c r="W12" s="26">
        <f t="shared" si="9"/>
        <v>0</v>
      </c>
      <c r="X12" s="27">
        <f t="shared" si="10"/>
        <v>0.88500000000000012</v>
      </c>
      <c r="Y12" s="27">
        <f t="shared" si="11"/>
        <v>0.24411602747137073</v>
      </c>
      <c r="Z12" s="27">
        <v>1.05</v>
      </c>
      <c r="AA12" s="27">
        <f t="shared" si="12"/>
        <v>0.25632182884493926</v>
      </c>
      <c r="AB12" s="30">
        <f t="shared" si="13"/>
        <v>28.962918513552456</v>
      </c>
      <c r="AC12" s="32">
        <f t="shared" si="14"/>
        <v>27.583731917669006</v>
      </c>
    </row>
    <row r="13" spans="1:29" ht="31.5" x14ac:dyDescent="0.25">
      <c r="A13" s="1">
        <v>925</v>
      </c>
      <c r="B13" s="2" t="s">
        <v>10</v>
      </c>
      <c r="C13" s="33">
        <f>'Направление 1'!C15+'Направление 2'!C15+'Направление 3'!C15+'Направление 4'!C13+'Направление 5'!C13</f>
        <v>32</v>
      </c>
      <c r="D13" s="23">
        <f>'Направление 1'!D15</f>
        <v>1</v>
      </c>
      <c r="E13" s="24">
        <f>'Направление 1'!E15</f>
        <v>0.72623724446635252</v>
      </c>
      <c r="F13" s="25">
        <f>D13*0.2</f>
        <v>0.2</v>
      </c>
      <c r="G13" s="26">
        <f t="shared" si="1"/>
        <v>0.14524744889327051</v>
      </c>
      <c r="H13" s="27">
        <f>'Направление 2'!D15</f>
        <v>1</v>
      </c>
      <c r="I13" s="27">
        <f>'Направление 2'!E15</f>
        <v>0.54625104588912965</v>
      </c>
      <c r="J13" s="28">
        <f t="shared" si="2"/>
        <v>0.5</v>
      </c>
      <c r="K13" s="26">
        <f t="shared" si="3"/>
        <v>0.27312552294456482</v>
      </c>
      <c r="L13" s="27">
        <f>'Направление 3'!D15</f>
        <v>1</v>
      </c>
      <c r="M13" s="27">
        <f>'Направление 3'!E15</f>
        <v>0.70792396700192495</v>
      </c>
      <c r="N13" s="28">
        <f t="shared" si="4"/>
        <v>0.1</v>
      </c>
      <c r="O13" s="29">
        <f t="shared" si="5"/>
        <v>7.0792396700192495E-2</v>
      </c>
      <c r="P13" s="27">
        <f>'Направление 4'!D13</f>
        <v>1</v>
      </c>
      <c r="Q13" s="27">
        <f>'Направление 4'!E13</f>
        <v>0</v>
      </c>
      <c r="R13" s="28">
        <f t="shared" si="6"/>
        <v>0.1</v>
      </c>
      <c r="S13" s="26">
        <f t="shared" si="7"/>
        <v>0</v>
      </c>
      <c r="T13" s="27">
        <f>'Направление 5'!D13</f>
        <v>1</v>
      </c>
      <c r="U13" s="27">
        <f>'Направление 5'!E13</f>
        <v>0.11544132679807106</v>
      </c>
      <c r="V13" s="28">
        <f t="shared" si="8"/>
        <v>0.1</v>
      </c>
      <c r="W13" s="26">
        <f t="shared" si="9"/>
        <v>1.1544132679807107E-2</v>
      </c>
      <c r="X13" s="27">
        <f t="shared" si="10"/>
        <v>0.99999999999999989</v>
      </c>
      <c r="Y13" s="27">
        <f t="shared" si="11"/>
        <v>0.50070950121783497</v>
      </c>
      <c r="Z13" s="27">
        <v>1.1000000000000001</v>
      </c>
      <c r="AA13" s="27">
        <f t="shared" si="12"/>
        <v>0.5507804513396185</v>
      </c>
      <c r="AB13" s="30">
        <f t="shared" si="13"/>
        <v>55.078045133961865</v>
      </c>
      <c r="AC13" s="32">
        <f t="shared" si="14"/>
        <v>50.070950121783511</v>
      </c>
    </row>
    <row r="14" spans="1:29" ht="31.5" x14ac:dyDescent="0.25">
      <c r="A14" s="1">
        <v>926</v>
      </c>
      <c r="B14" s="2" t="s">
        <v>11</v>
      </c>
      <c r="C14" s="33">
        <f>'Направление 1'!C16+'Направление 2'!C16+'Направление 3'!C16+'Направление 4'!C14+'Направление 5'!C14</f>
        <v>31</v>
      </c>
      <c r="D14" s="23">
        <f>'Направление 1'!D16</f>
        <v>0.8</v>
      </c>
      <c r="E14" s="24">
        <f>'Направление 1'!E16</f>
        <v>0.65396736710690762</v>
      </c>
      <c r="F14" s="25">
        <f>D14*0.2</f>
        <v>0.16000000000000003</v>
      </c>
      <c r="G14" s="26">
        <f t="shared" si="1"/>
        <v>0.13079347342138153</v>
      </c>
      <c r="H14" s="27">
        <f>'Направление 2'!D16</f>
        <v>1</v>
      </c>
      <c r="I14" s="27">
        <f>'Направление 2'!E16</f>
        <v>0.65916646194310169</v>
      </c>
      <c r="J14" s="28">
        <f t="shared" si="2"/>
        <v>0.5</v>
      </c>
      <c r="K14" s="26">
        <f t="shared" si="3"/>
        <v>0.32958323097155084</v>
      </c>
      <c r="L14" s="27">
        <f>'Направление 3'!D16</f>
        <v>1</v>
      </c>
      <c r="M14" s="27">
        <f>'Направление 3'!E16</f>
        <v>0.76663271735329674</v>
      </c>
      <c r="N14" s="28">
        <f t="shared" si="4"/>
        <v>0.1</v>
      </c>
      <c r="O14" s="29">
        <f t="shared" si="5"/>
        <v>7.6663271735329677E-2</v>
      </c>
      <c r="P14" s="27">
        <f>'Направление 4'!D14</f>
        <v>1</v>
      </c>
      <c r="Q14" s="27">
        <f>'Направление 4'!E14</f>
        <v>0.25</v>
      </c>
      <c r="R14" s="28">
        <f t="shared" si="6"/>
        <v>0.1</v>
      </c>
      <c r="S14" s="26">
        <f t="shared" si="7"/>
        <v>2.5000000000000001E-2</v>
      </c>
      <c r="T14" s="27">
        <f>'Направление 5'!D14</f>
        <v>1</v>
      </c>
      <c r="U14" s="27">
        <f>'Направление 5'!E14</f>
        <v>0.21845126027260434</v>
      </c>
      <c r="V14" s="28">
        <f t="shared" si="8"/>
        <v>0.1</v>
      </c>
      <c r="W14" s="26">
        <f t="shared" si="9"/>
        <v>2.1845126027260436E-2</v>
      </c>
      <c r="X14" s="27">
        <f t="shared" si="10"/>
        <v>0.96</v>
      </c>
      <c r="Y14" s="27">
        <f t="shared" si="11"/>
        <v>0.58388510215552247</v>
      </c>
      <c r="Z14" s="27">
        <v>1</v>
      </c>
      <c r="AA14" s="27">
        <f t="shared" si="12"/>
        <v>0.58388510215552247</v>
      </c>
      <c r="AB14" s="30">
        <f t="shared" si="13"/>
        <v>60.821364807866928</v>
      </c>
      <c r="AC14" s="32">
        <f t="shared" si="14"/>
        <v>60.821364807866928</v>
      </c>
    </row>
    <row r="15" spans="1:29" ht="31.5" x14ac:dyDescent="0.25">
      <c r="A15" s="1">
        <v>929</v>
      </c>
      <c r="B15" s="2" t="s">
        <v>12</v>
      </c>
      <c r="C15" s="33">
        <f>'Направление 1'!C17+'Направление 2'!C17+'Направление 3'!C17+'Направление 4'!C15+'Направление 5'!C15</f>
        <v>31</v>
      </c>
      <c r="D15" s="23">
        <f>'Направление 1'!D17</f>
        <v>0.8</v>
      </c>
      <c r="E15" s="24">
        <f>'Направление 1'!E17</f>
        <v>0.40001211480727855</v>
      </c>
      <c r="F15" s="25">
        <f t="shared" si="0"/>
        <v>0.16000000000000003</v>
      </c>
      <c r="G15" s="26">
        <f t="shared" si="1"/>
        <v>8.000242296145571E-2</v>
      </c>
      <c r="H15" s="27">
        <f>'Направление 2'!D17</f>
        <v>1</v>
      </c>
      <c r="I15" s="27">
        <f>'Направление 2'!E17</f>
        <v>0.73160082687186367</v>
      </c>
      <c r="J15" s="28">
        <f t="shared" si="2"/>
        <v>0.5</v>
      </c>
      <c r="K15" s="26">
        <f t="shared" si="3"/>
        <v>0.36580041343593184</v>
      </c>
      <c r="L15" s="27">
        <f>'Направление 3'!D17</f>
        <v>1</v>
      </c>
      <c r="M15" s="27">
        <f>'Направление 3'!E17</f>
        <v>0.67269871679110183</v>
      </c>
      <c r="N15" s="28">
        <f t="shared" si="4"/>
        <v>0.1</v>
      </c>
      <c r="O15" s="29">
        <f t="shared" si="5"/>
        <v>6.726987167911018E-2</v>
      </c>
      <c r="P15" s="27">
        <f>'Направление 4'!D15</f>
        <v>1</v>
      </c>
      <c r="Q15" s="27">
        <f>'Направление 4'!E15</f>
        <v>0.25</v>
      </c>
      <c r="R15" s="28">
        <f t="shared" si="6"/>
        <v>0.1</v>
      </c>
      <c r="S15" s="26">
        <f t="shared" si="7"/>
        <v>2.5000000000000001E-2</v>
      </c>
      <c r="T15" s="27">
        <f>'Направление 5'!D15</f>
        <v>1</v>
      </c>
      <c r="U15" s="27">
        <f>'Направление 5'!E15</f>
        <v>0</v>
      </c>
      <c r="V15" s="28">
        <f t="shared" si="8"/>
        <v>0.1</v>
      </c>
      <c r="W15" s="26">
        <f t="shared" si="9"/>
        <v>0</v>
      </c>
      <c r="X15" s="27">
        <f t="shared" si="10"/>
        <v>0.96</v>
      </c>
      <c r="Y15" s="27">
        <f t="shared" si="11"/>
        <v>0.53807270807649776</v>
      </c>
      <c r="Z15" s="27">
        <v>1</v>
      </c>
      <c r="AA15" s="27">
        <f t="shared" si="12"/>
        <v>0.53807270807649776</v>
      </c>
      <c r="AB15" s="30">
        <f t="shared" si="13"/>
        <v>56.04924042463518</v>
      </c>
      <c r="AC15" s="32">
        <f t="shared" si="14"/>
        <v>56.04924042463518</v>
      </c>
    </row>
    <row r="16" spans="1:29" ht="31.5" x14ac:dyDescent="0.25">
      <c r="A16" s="1">
        <v>930</v>
      </c>
      <c r="B16" s="2" t="s">
        <v>13</v>
      </c>
      <c r="C16" s="33">
        <f>'Направление 1'!C18+'Направление 2'!C18+'Направление 3'!C18+'Направление 4'!C16+'Направление 5'!C16</f>
        <v>25</v>
      </c>
      <c r="D16" s="23">
        <f>'Направление 1'!D18</f>
        <v>0.4</v>
      </c>
      <c r="E16" s="24">
        <f>'Направление 1'!E18</f>
        <v>0.4</v>
      </c>
      <c r="F16" s="25">
        <f t="shared" si="0"/>
        <v>8.0000000000000016E-2</v>
      </c>
      <c r="G16" s="26">
        <f t="shared" si="1"/>
        <v>8.0000000000000016E-2</v>
      </c>
      <c r="H16" s="27">
        <f>'Направление 2'!D18</f>
        <v>0.85</v>
      </c>
      <c r="I16" s="27">
        <f>'Направление 2'!E18</f>
        <v>0.42999849992499622</v>
      </c>
      <c r="J16" s="28">
        <f t="shared" si="2"/>
        <v>0.42499999999999999</v>
      </c>
      <c r="K16" s="26">
        <f t="shared" si="3"/>
        <v>0.21499924996249811</v>
      </c>
      <c r="L16" s="27">
        <f>'Направление 3'!D18</f>
        <v>1</v>
      </c>
      <c r="M16" s="27">
        <f>'Направление 3'!E18</f>
        <v>0.64285510202915441</v>
      </c>
      <c r="N16" s="28">
        <f t="shared" si="4"/>
        <v>0.1</v>
      </c>
      <c r="O16" s="29">
        <f t="shared" si="5"/>
        <v>6.4285510202915438E-2</v>
      </c>
      <c r="P16" s="27">
        <f>'Направление 4'!D16</f>
        <v>0.75</v>
      </c>
      <c r="Q16" s="27">
        <f>'Направление 4'!E16</f>
        <v>0.25</v>
      </c>
      <c r="R16" s="28">
        <f t="shared" si="6"/>
        <v>7.5000000000000011E-2</v>
      </c>
      <c r="S16" s="26">
        <f t="shared" si="7"/>
        <v>2.5000000000000001E-2</v>
      </c>
      <c r="T16" s="27">
        <f>'Направление 5'!D16</f>
        <v>1</v>
      </c>
      <c r="U16" s="27">
        <f>'Направление 5'!E16</f>
        <v>9.8761347341409234E-2</v>
      </c>
      <c r="V16" s="28">
        <f t="shared" si="8"/>
        <v>0.1</v>
      </c>
      <c r="W16" s="26">
        <f t="shared" si="9"/>
        <v>9.8761347341409234E-3</v>
      </c>
      <c r="X16" s="27">
        <f t="shared" si="10"/>
        <v>0.77999999999999992</v>
      </c>
      <c r="Y16" s="27">
        <f t="shared" si="11"/>
        <v>0.39416089489955453</v>
      </c>
      <c r="Z16" s="27">
        <v>1</v>
      </c>
      <c r="AA16" s="27">
        <f t="shared" si="12"/>
        <v>0.39416089489955453</v>
      </c>
      <c r="AB16" s="30">
        <f t="shared" si="13"/>
        <v>50.533448064045459</v>
      </c>
      <c r="AC16" s="32">
        <f t="shared" si="14"/>
        <v>50.533448064045459</v>
      </c>
    </row>
    <row r="17" spans="1:29" ht="31.5" x14ac:dyDescent="0.25">
      <c r="A17" s="1">
        <v>934</v>
      </c>
      <c r="B17" s="2" t="s">
        <v>14</v>
      </c>
      <c r="C17" s="33">
        <f>'Направление 1'!C19+'Направление 2'!C19+'Направление 3'!C19+'Направление 4'!C17+'Направление 5'!C17</f>
        <v>24</v>
      </c>
      <c r="D17" s="23">
        <f>'Направление 1'!D19</f>
        <v>0.4</v>
      </c>
      <c r="E17" s="24">
        <f>'Направление 1'!E19</f>
        <v>0.2</v>
      </c>
      <c r="F17" s="25">
        <f t="shared" si="0"/>
        <v>8.0000000000000016E-2</v>
      </c>
      <c r="G17" s="26">
        <f t="shared" si="1"/>
        <v>4.0000000000000008E-2</v>
      </c>
      <c r="H17" s="27">
        <f>'Направление 2'!D19</f>
        <v>0.8</v>
      </c>
      <c r="I17" s="27">
        <f>'Направление 2'!E19</f>
        <v>0.48261437473278374</v>
      </c>
      <c r="J17" s="28">
        <f t="shared" si="2"/>
        <v>0.4</v>
      </c>
      <c r="K17" s="26">
        <f t="shared" si="3"/>
        <v>0.24130718736639187</v>
      </c>
      <c r="L17" s="27">
        <f>'Направление 3'!D19</f>
        <v>1</v>
      </c>
      <c r="M17" s="27">
        <f>'Направление 3'!E19</f>
        <v>0.64285510202915441</v>
      </c>
      <c r="N17" s="28">
        <f t="shared" si="4"/>
        <v>0.1</v>
      </c>
      <c r="O17" s="29">
        <f t="shared" si="5"/>
        <v>6.4285510202915438E-2</v>
      </c>
      <c r="P17" s="27">
        <f>'Направление 4'!D17</f>
        <v>0.75</v>
      </c>
      <c r="Q17" s="27">
        <f>'Направление 4'!E17</f>
        <v>0.25</v>
      </c>
      <c r="R17" s="28">
        <f t="shared" si="6"/>
        <v>7.5000000000000011E-2</v>
      </c>
      <c r="S17" s="26">
        <f t="shared" si="7"/>
        <v>2.5000000000000001E-2</v>
      </c>
      <c r="T17" s="27">
        <f>'Направление 5'!D17</f>
        <v>1</v>
      </c>
      <c r="U17" s="27">
        <f>'Направление 5'!E17</f>
        <v>0</v>
      </c>
      <c r="V17" s="28">
        <f t="shared" si="8"/>
        <v>0.1</v>
      </c>
      <c r="W17" s="26">
        <f t="shared" si="9"/>
        <v>0</v>
      </c>
      <c r="X17" s="27">
        <f t="shared" si="10"/>
        <v>0.755</v>
      </c>
      <c r="Y17" s="27">
        <f t="shared" si="11"/>
        <v>0.37059269756930735</v>
      </c>
      <c r="Z17" s="27">
        <v>1</v>
      </c>
      <c r="AA17" s="27">
        <f t="shared" si="12"/>
        <v>0.37059269756930735</v>
      </c>
      <c r="AB17" s="30">
        <f t="shared" si="13"/>
        <v>49.085125505868518</v>
      </c>
      <c r="AC17" s="32">
        <f t="shared" si="14"/>
        <v>49.085125505868518</v>
      </c>
    </row>
    <row r="18" spans="1:29" ht="31.5" x14ac:dyDescent="0.25">
      <c r="A18" s="1">
        <v>942</v>
      </c>
      <c r="B18" s="2" t="s">
        <v>15</v>
      </c>
      <c r="C18" s="33">
        <f>'Направление 1'!C20+'Направление 2'!C20+'Направление 3'!C20+'Направление 4'!C18+'Направление 5'!C18</f>
        <v>25</v>
      </c>
      <c r="D18" s="23">
        <f>'Направление 1'!D20</f>
        <v>0.4</v>
      </c>
      <c r="E18" s="24">
        <f>'Направление 1'!E20</f>
        <v>0.4</v>
      </c>
      <c r="F18" s="25">
        <f t="shared" si="0"/>
        <v>8.0000000000000016E-2</v>
      </c>
      <c r="G18" s="26">
        <f t="shared" si="1"/>
        <v>8.0000000000000016E-2</v>
      </c>
      <c r="H18" s="27">
        <f>'Направление 2'!D20</f>
        <v>0.8</v>
      </c>
      <c r="I18" s="27">
        <f>'Направление 2'!E20</f>
        <v>0.40030073766611884</v>
      </c>
      <c r="J18" s="28">
        <f t="shared" si="2"/>
        <v>0.4</v>
      </c>
      <c r="K18" s="26">
        <f t="shared" si="3"/>
        <v>0.20015036883305942</v>
      </c>
      <c r="L18" s="27">
        <f>'Направление 3'!D20</f>
        <v>1</v>
      </c>
      <c r="M18" s="27">
        <f>'Направление 3'!E20</f>
        <v>0.57142612243498536</v>
      </c>
      <c r="N18" s="28">
        <f t="shared" si="4"/>
        <v>0.1</v>
      </c>
      <c r="O18" s="29">
        <f t="shared" si="5"/>
        <v>5.7142612243498536E-2</v>
      </c>
      <c r="P18" s="27">
        <f>'Направление 4'!D18</f>
        <v>1</v>
      </c>
      <c r="Q18" s="27">
        <f>'Направление 4'!E18</f>
        <v>0.25</v>
      </c>
      <c r="R18" s="28">
        <f t="shared" si="6"/>
        <v>0.1</v>
      </c>
      <c r="S18" s="26">
        <f t="shared" si="7"/>
        <v>2.5000000000000001E-2</v>
      </c>
      <c r="T18" s="27">
        <f>'Направление 5'!D18</f>
        <v>1</v>
      </c>
      <c r="U18" s="27">
        <f>'Направление 5'!E18</f>
        <v>0.25</v>
      </c>
      <c r="V18" s="28">
        <f t="shared" si="8"/>
        <v>0.1</v>
      </c>
      <c r="W18" s="26">
        <f t="shared" si="9"/>
        <v>2.5000000000000001E-2</v>
      </c>
      <c r="X18" s="27">
        <f t="shared" si="10"/>
        <v>0.78</v>
      </c>
      <c r="Y18" s="27">
        <f t="shared" si="11"/>
        <v>0.38729298107655802</v>
      </c>
      <c r="Z18" s="27">
        <v>1.05</v>
      </c>
      <c r="AA18" s="27">
        <f t="shared" si="12"/>
        <v>0.40665763013038592</v>
      </c>
      <c r="AB18" s="30">
        <f t="shared" si="13"/>
        <v>52.135593606459729</v>
      </c>
      <c r="AC18" s="32">
        <f t="shared" si="14"/>
        <v>49.652946291866414</v>
      </c>
    </row>
    <row r="19" spans="1:29" ht="31.5" x14ac:dyDescent="0.25">
      <c r="A19" s="1">
        <v>962</v>
      </c>
      <c r="B19" s="2" t="s">
        <v>16</v>
      </c>
      <c r="C19" s="33">
        <f>'Направление 1'!C21+'Направление 2'!C21+'Направление 3'!C21+'Направление 4'!C19+'Направление 5'!C19</f>
        <v>25</v>
      </c>
      <c r="D19" s="23">
        <f>'Направление 1'!D21</f>
        <v>0.4</v>
      </c>
      <c r="E19" s="24">
        <f>'Направление 1'!E21</f>
        <v>0.4</v>
      </c>
      <c r="F19" s="25">
        <f t="shared" si="0"/>
        <v>8.0000000000000016E-2</v>
      </c>
      <c r="G19" s="26">
        <f t="shared" si="1"/>
        <v>8.0000000000000016E-2</v>
      </c>
      <c r="H19" s="27">
        <f>'Направление 2'!D21</f>
        <v>0.8</v>
      </c>
      <c r="I19" s="27">
        <f>'Направление 2'!E21</f>
        <v>0.43048804375342459</v>
      </c>
      <c r="J19" s="28">
        <f t="shared" si="2"/>
        <v>0.4</v>
      </c>
      <c r="K19" s="26">
        <f t="shared" si="3"/>
        <v>0.21524402187671229</v>
      </c>
      <c r="L19" s="27">
        <f>'Направление 3'!D21</f>
        <v>1</v>
      </c>
      <c r="M19" s="27">
        <f>'Направление 3'!E21</f>
        <v>0.67856959182623899</v>
      </c>
      <c r="N19" s="28">
        <f t="shared" si="4"/>
        <v>0.1</v>
      </c>
      <c r="O19" s="29">
        <f t="shared" si="5"/>
        <v>6.7856959182623897E-2</v>
      </c>
      <c r="P19" s="27">
        <f>'Направление 4'!D19</f>
        <v>1</v>
      </c>
      <c r="Q19" s="27">
        <f>'Направление 4'!E19</f>
        <v>0.5</v>
      </c>
      <c r="R19" s="28">
        <f t="shared" si="6"/>
        <v>0.1</v>
      </c>
      <c r="S19" s="26">
        <f t="shared" si="7"/>
        <v>0.05</v>
      </c>
      <c r="T19" s="27">
        <f>'Направление 5'!D19</f>
        <v>1</v>
      </c>
      <c r="U19" s="27">
        <f>'Направление 5'!E19</f>
        <v>0.25</v>
      </c>
      <c r="V19" s="28">
        <f t="shared" si="8"/>
        <v>0.1</v>
      </c>
      <c r="W19" s="26">
        <f t="shared" si="9"/>
        <v>2.5000000000000001E-2</v>
      </c>
      <c r="X19" s="27">
        <f t="shared" si="10"/>
        <v>0.78</v>
      </c>
      <c r="Y19" s="27">
        <f t="shared" si="11"/>
        <v>0.4381009810593362</v>
      </c>
      <c r="Z19" s="27">
        <v>1</v>
      </c>
      <c r="AA19" s="27">
        <f t="shared" si="12"/>
        <v>0.4381009810593362</v>
      </c>
      <c r="AB19" s="30">
        <f t="shared" si="13"/>
        <v>56.16679244350464</v>
      </c>
      <c r="AC19" s="32">
        <f t="shared" si="14"/>
        <v>56.16679244350464</v>
      </c>
    </row>
    <row r="20" spans="1:29" ht="31.5" x14ac:dyDescent="0.25">
      <c r="A20" s="1">
        <v>972</v>
      </c>
      <c r="B20" s="2" t="s">
        <v>17</v>
      </c>
      <c r="C20" s="33">
        <f>'Направление 1'!C22+'Направление 2'!C22+'Направление 3'!C22+'Направление 4'!C20+'Направление 5'!C20</f>
        <v>24</v>
      </c>
      <c r="D20" s="23">
        <f>'Направление 1'!D22</f>
        <v>0.4</v>
      </c>
      <c r="E20" s="24">
        <f>'Направление 1'!E22</f>
        <v>0.2</v>
      </c>
      <c r="F20" s="25">
        <f t="shared" si="0"/>
        <v>8.0000000000000016E-2</v>
      </c>
      <c r="G20" s="26">
        <f t="shared" si="1"/>
        <v>4.0000000000000008E-2</v>
      </c>
      <c r="H20" s="27">
        <f>'Направление 2'!D22</f>
        <v>0.75</v>
      </c>
      <c r="I20" s="27">
        <f>'Направление 2'!E22</f>
        <v>0.33966455280188207</v>
      </c>
      <c r="J20" s="28">
        <f t="shared" si="2"/>
        <v>0.375</v>
      </c>
      <c r="K20" s="26">
        <f t="shared" si="3"/>
        <v>0.16983227640094103</v>
      </c>
      <c r="L20" s="27">
        <f>'Направление 3'!D22</f>
        <v>1</v>
      </c>
      <c r="M20" s="27">
        <f>'Направление 3'!E22</f>
        <v>0.64285510202915441</v>
      </c>
      <c r="N20" s="28">
        <f t="shared" si="4"/>
        <v>0.1</v>
      </c>
      <c r="O20" s="29">
        <f t="shared" si="5"/>
        <v>6.4285510202915438E-2</v>
      </c>
      <c r="P20" s="27">
        <f>'Направление 4'!D20</f>
        <v>1</v>
      </c>
      <c r="Q20" s="27">
        <f>'Направление 4'!E20</f>
        <v>0.75</v>
      </c>
      <c r="R20" s="28">
        <f t="shared" si="6"/>
        <v>0.1</v>
      </c>
      <c r="S20" s="26">
        <f t="shared" si="7"/>
        <v>7.5000000000000011E-2</v>
      </c>
      <c r="T20" s="27">
        <f>'Направление 5'!D20</f>
        <v>1</v>
      </c>
      <c r="U20" s="27">
        <f>'Направление 5'!E20</f>
        <v>0</v>
      </c>
      <c r="V20" s="28">
        <f t="shared" si="8"/>
        <v>0.1</v>
      </c>
      <c r="W20" s="26">
        <f t="shared" si="9"/>
        <v>0</v>
      </c>
      <c r="X20" s="27">
        <f t="shared" si="10"/>
        <v>0.755</v>
      </c>
      <c r="Y20" s="27">
        <f t="shared" si="11"/>
        <v>0.34911778660385651</v>
      </c>
      <c r="Z20" s="27">
        <v>1</v>
      </c>
      <c r="AA20" s="27">
        <f t="shared" si="12"/>
        <v>0.34911778660385651</v>
      </c>
      <c r="AB20" s="30">
        <f t="shared" si="13"/>
        <v>46.240766437596889</v>
      </c>
      <c r="AC20" s="32">
        <f t="shared" si="14"/>
        <v>46.240766437596889</v>
      </c>
    </row>
    <row r="21" spans="1:29" ht="31.5" x14ac:dyDescent="0.25">
      <c r="A21" s="1">
        <v>982</v>
      </c>
      <c r="B21" s="2" t="s">
        <v>18</v>
      </c>
      <c r="C21" s="33">
        <f>'Направление 1'!C23+'Направление 2'!C23+'Направление 3'!C23+'Направление 4'!C21+'Направление 5'!C21</f>
        <v>24</v>
      </c>
      <c r="D21" s="23">
        <f>'Направление 1'!D23</f>
        <v>0.4</v>
      </c>
      <c r="E21" s="24">
        <f>'Направление 1'!E23</f>
        <v>0.4</v>
      </c>
      <c r="F21" s="25">
        <f t="shared" si="0"/>
        <v>8.0000000000000016E-2</v>
      </c>
      <c r="G21" s="26">
        <f t="shared" si="1"/>
        <v>8.0000000000000016E-2</v>
      </c>
      <c r="H21" s="27">
        <f>'Направление 2'!D23</f>
        <v>0.75</v>
      </c>
      <c r="I21" s="27">
        <f>'Направление 2'!E23</f>
        <v>0.45671083760626674</v>
      </c>
      <c r="J21" s="28">
        <f t="shared" si="2"/>
        <v>0.375</v>
      </c>
      <c r="K21" s="26">
        <f t="shared" si="3"/>
        <v>0.22835541880313337</v>
      </c>
      <c r="L21" s="27">
        <f>'Направление 3'!D23</f>
        <v>1</v>
      </c>
      <c r="M21" s="27">
        <f>'Направление 3'!E23</f>
        <v>0.60714061223206983</v>
      </c>
      <c r="N21" s="28">
        <f t="shared" si="4"/>
        <v>0.1</v>
      </c>
      <c r="O21" s="29">
        <f t="shared" si="5"/>
        <v>6.0714061223206987E-2</v>
      </c>
      <c r="P21" s="27">
        <f>'Направление 4'!D21</f>
        <v>1</v>
      </c>
      <c r="Q21" s="27">
        <f>'Направление 4'!E21</f>
        <v>0.75</v>
      </c>
      <c r="R21" s="28">
        <f t="shared" si="6"/>
        <v>0.1</v>
      </c>
      <c r="S21" s="26">
        <f t="shared" si="7"/>
        <v>7.5000000000000011E-2</v>
      </c>
      <c r="T21" s="27">
        <f>'Направление 5'!D21</f>
        <v>1</v>
      </c>
      <c r="U21" s="27">
        <f>'Направление 5'!E21</f>
        <v>0</v>
      </c>
      <c r="V21" s="28">
        <f t="shared" si="8"/>
        <v>0.1</v>
      </c>
      <c r="W21" s="26">
        <f t="shared" si="9"/>
        <v>0</v>
      </c>
      <c r="X21" s="27">
        <f t="shared" si="10"/>
        <v>0.755</v>
      </c>
      <c r="Y21" s="27">
        <f t="shared" si="11"/>
        <v>0.44406948002634039</v>
      </c>
      <c r="Z21" s="27">
        <v>1</v>
      </c>
      <c r="AA21" s="27">
        <f t="shared" si="12"/>
        <v>0.44406948002634039</v>
      </c>
      <c r="AB21" s="30">
        <f t="shared" si="13"/>
        <v>58.817149672362966</v>
      </c>
      <c r="AC21" s="32">
        <f t="shared" si="14"/>
        <v>58.817149672362966</v>
      </c>
    </row>
    <row r="22" spans="1:29" ht="31.5" x14ac:dyDescent="0.25">
      <c r="A22" s="1">
        <v>992</v>
      </c>
      <c r="B22" s="2" t="s">
        <v>19</v>
      </c>
      <c r="C22" s="33">
        <f>'Направление 1'!C24+'Направление 2'!C24+'Направление 3'!C24+'Направление 4'!C22+'Направление 5'!C22</f>
        <v>24</v>
      </c>
      <c r="D22" s="23">
        <f>'Направление 1'!D24</f>
        <v>0.4</v>
      </c>
      <c r="E22" s="24">
        <f>'Направление 1'!E24</f>
        <v>0.4</v>
      </c>
      <c r="F22" s="25">
        <f>D22*0.2</f>
        <v>8.0000000000000016E-2</v>
      </c>
      <c r="G22" s="26">
        <f t="shared" si="1"/>
        <v>8.0000000000000016E-2</v>
      </c>
      <c r="H22" s="27">
        <f>'Направление 2'!D24</f>
        <v>0.75</v>
      </c>
      <c r="I22" s="27">
        <f>'Направление 2'!E24</f>
        <v>0.35434417034098709</v>
      </c>
      <c r="J22" s="28">
        <f t="shared" si="2"/>
        <v>0.375</v>
      </c>
      <c r="K22" s="26">
        <f t="shared" si="3"/>
        <v>0.17717208517049354</v>
      </c>
      <c r="L22" s="27">
        <f>'Направление 3'!D24</f>
        <v>1</v>
      </c>
      <c r="M22" s="27">
        <f>'Направление 3'!E24</f>
        <v>0.64285510202915441</v>
      </c>
      <c r="N22" s="28">
        <f t="shared" si="4"/>
        <v>0.1</v>
      </c>
      <c r="O22" s="29">
        <f t="shared" si="5"/>
        <v>6.4285510202915438E-2</v>
      </c>
      <c r="P22" s="27">
        <f>'Направление 4'!D22</f>
        <v>1</v>
      </c>
      <c r="Q22" s="27">
        <f>'Направление 4'!E22</f>
        <v>0.75</v>
      </c>
      <c r="R22" s="28">
        <f t="shared" si="6"/>
        <v>0.1</v>
      </c>
      <c r="S22" s="26">
        <f t="shared" si="7"/>
        <v>7.5000000000000011E-2</v>
      </c>
      <c r="T22" s="27">
        <f>'Направление 5'!D22</f>
        <v>1</v>
      </c>
      <c r="U22" s="27">
        <f>'Направление 5'!E22</f>
        <v>0</v>
      </c>
      <c r="V22" s="28">
        <f t="shared" si="8"/>
        <v>0.1</v>
      </c>
      <c r="W22" s="26">
        <f t="shared" si="9"/>
        <v>0</v>
      </c>
      <c r="X22" s="27">
        <f t="shared" si="10"/>
        <v>0.755</v>
      </c>
      <c r="Y22" s="27">
        <f t="shared" si="11"/>
        <v>0.39645759537340902</v>
      </c>
      <c r="Z22" s="27">
        <v>1</v>
      </c>
      <c r="AA22" s="27">
        <f t="shared" si="12"/>
        <v>0.39645759537340902</v>
      </c>
      <c r="AB22" s="30">
        <f t="shared" si="13"/>
        <v>52.510939784557486</v>
      </c>
      <c r="AC22" s="32">
        <f t="shared" si="14"/>
        <v>52.510939784557486</v>
      </c>
    </row>
  </sheetData>
  <mergeCells count="11">
    <mergeCell ref="A1:N1"/>
    <mergeCell ref="C3:C4"/>
    <mergeCell ref="B3:B4"/>
    <mergeCell ref="A3:A4"/>
    <mergeCell ref="AC3:AC4"/>
    <mergeCell ref="D3:G3"/>
    <mergeCell ref="H3:K3"/>
    <mergeCell ref="L3:O3"/>
    <mergeCell ref="P3:S3"/>
    <mergeCell ref="T3:W3"/>
    <mergeCell ref="X3:AB3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3"/>
  <sheetViews>
    <sheetView zoomScale="70" zoomScaleNormal="70" workbookViewId="0">
      <selection activeCell="L10" sqref="L10"/>
    </sheetView>
  </sheetViews>
  <sheetFormatPr defaultRowHeight="15" x14ac:dyDescent="0.25"/>
  <cols>
    <col min="1" max="1" width="9.140625" style="57"/>
    <col min="2" max="2" width="42.140625" customWidth="1"/>
    <col min="3" max="3" width="14.42578125" customWidth="1"/>
    <col min="4" max="4" width="13.7109375" customWidth="1"/>
    <col min="5" max="5" width="13" customWidth="1"/>
    <col min="6" max="6" width="14.7109375" customWidth="1"/>
  </cols>
  <sheetData>
    <row r="1" spans="1:6" s="52" customFormat="1" ht="18.75" x14ac:dyDescent="0.3">
      <c r="A1" s="86" t="s">
        <v>65</v>
      </c>
      <c r="B1" s="86"/>
      <c r="C1" s="86"/>
      <c r="D1" s="86"/>
      <c r="E1" s="86"/>
      <c r="F1" s="86"/>
    </row>
    <row r="2" spans="1:6" s="52" customFormat="1" ht="24" customHeight="1" x14ac:dyDescent="0.3">
      <c r="A2" s="87" t="s">
        <v>66</v>
      </c>
      <c r="B2" s="87"/>
      <c r="C2" s="87"/>
      <c r="D2" s="87"/>
      <c r="E2" s="87"/>
      <c r="F2" s="87"/>
    </row>
    <row r="3" spans="1:6" s="52" customFormat="1" ht="18.75" x14ac:dyDescent="0.3">
      <c r="A3" s="86" t="s">
        <v>91</v>
      </c>
      <c r="B3" s="86"/>
      <c r="C3" s="86"/>
      <c r="D3" s="86"/>
      <c r="E3" s="86"/>
      <c r="F3" s="86"/>
    </row>
    <row r="4" spans="1:6" s="52" customFormat="1" x14ac:dyDescent="0.25">
      <c r="A4" s="56"/>
    </row>
    <row r="5" spans="1:6" ht="60" x14ac:dyDescent="0.25">
      <c r="A5" s="53" t="s">
        <v>0</v>
      </c>
      <c r="B5" s="53" t="s">
        <v>1</v>
      </c>
      <c r="C5" s="50" t="s">
        <v>64</v>
      </c>
      <c r="D5" s="50" t="s">
        <v>62</v>
      </c>
      <c r="E5" s="50" t="s">
        <v>55</v>
      </c>
      <c r="F5" s="50" t="s">
        <v>63</v>
      </c>
    </row>
    <row r="6" spans="1:6" ht="23.25" customHeight="1" x14ac:dyDescent="0.25">
      <c r="A6" s="37">
        <v>901.99099999999999</v>
      </c>
      <c r="B6" s="42" t="s">
        <v>2</v>
      </c>
      <c r="C6" s="54">
        <f>Свод!X5*100</f>
        <v>68</v>
      </c>
      <c r="D6" s="54">
        <f>Свод!Y5*100</f>
        <v>52.717095718598863</v>
      </c>
      <c r="E6" s="49">
        <f>Свод!AB5</f>
        <v>77.525140762645378</v>
      </c>
      <c r="F6" s="55">
        <v>1</v>
      </c>
    </row>
    <row r="7" spans="1:6" ht="31.5" x14ac:dyDescent="0.25">
      <c r="A7" s="37">
        <v>908</v>
      </c>
      <c r="B7" s="42" t="s">
        <v>5</v>
      </c>
      <c r="C7" s="54">
        <f>Свод!X8*100</f>
        <v>68</v>
      </c>
      <c r="D7" s="54">
        <f>Свод!Y8*100</f>
        <v>50.64266977605768</v>
      </c>
      <c r="E7" s="49">
        <f>Свод!AB8</f>
        <v>74.474514376555419</v>
      </c>
      <c r="F7" s="55">
        <v>2</v>
      </c>
    </row>
    <row r="8" spans="1:6" ht="31.5" customHeight="1" x14ac:dyDescent="0.25">
      <c r="A8" s="37">
        <v>910</v>
      </c>
      <c r="B8" s="42" t="s">
        <v>6</v>
      </c>
      <c r="C8" s="54">
        <f>Свод!X9*100</f>
        <v>68</v>
      </c>
      <c r="D8" s="54">
        <f>Свод!Y9*100</f>
        <v>46.657326429025609</v>
      </c>
      <c r="E8" s="49">
        <f>Свод!AB9</f>
        <v>68.613715336802358</v>
      </c>
      <c r="F8" s="55">
        <v>3</v>
      </c>
    </row>
    <row r="9" spans="1:6" ht="36" customHeight="1" x14ac:dyDescent="0.25">
      <c r="A9" s="37">
        <v>905</v>
      </c>
      <c r="B9" s="42" t="s">
        <v>4</v>
      </c>
      <c r="C9" s="54">
        <f>Свод!X7*100</f>
        <v>68</v>
      </c>
      <c r="D9" s="54">
        <f>Свод!Y7*100</f>
        <v>41.577880054009327</v>
      </c>
      <c r="E9" s="49">
        <f>Свод!AB7</f>
        <v>61.14394125589606</v>
      </c>
      <c r="F9" s="55">
        <v>4</v>
      </c>
    </row>
    <row r="10" spans="1:6" ht="39" customHeight="1" x14ac:dyDescent="0.25">
      <c r="A10" s="37">
        <v>926</v>
      </c>
      <c r="B10" s="42" t="s">
        <v>11</v>
      </c>
      <c r="C10" s="54">
        <f>Свод!X14*100</f>
        <v>96</v>
      </c>
      <c r="D10" s="54">
        <f>Свод!Y14*100</f>
        <v>58.388510215552245</v>
      </c>
      <c r="E10" s="49">
        <f>Свод!AB14</f>
        <v>60.821364807866928</v>
      </c>
      <c r="F10" s="55">
        <v>5</v>
      </c>
    </row>
    <row r="11" spans="1:6" ht="31.5" customHeight="1" x14ac:dyDescent="0.25">
      <c r="A11" s="37">
        <v>982</v>
      </c>
      <c r="B11" s="42" t="s">
        <v>18</v>
      </c>
      <c r="C11" s="54">
        <f>Свод!X21*100</f>
        <v>75.5</v>
      </c>
      <c r="D11" s="54">
        <f>Свод!Y21*100</f>
        <v>44.406948002634039</v>
      </c>
      <c r="E11" s="49">
        <f>Свод!AB21</f>
        <v>58.817149672362966</v>
      </c>
      <c r="F11" s="55">
        <v>6</v>
      </c>
    </row>
    <row r="12" spans="1:6" ht="31.5" x14ac:dyDescent="0.25">
      <c r="A12" s="37">
        <v>962</v>
      </c>
      <c r="B12" s="42" t="s">
        <v>16</v>
      </c>
      <c r="C12" s="54">
        <f>Свод!X19*100</f>
        <v>78</v>
      </c>
      <c r="D12" s="54">
        <f>Свод!Y19*100</f>
        <v>43.810098105933619</v>
      </c>
      <c r="E12" s="49">
        <f>Свод!AB19</f>
        <v>56.16679244350464</v>
      </c>
      <c r="F12" s="55">
        <v>7</v>
      </c>
    </row>
    <row r="13" spans="1:6" ht="31.5" x14ac:dyDescent="0.25">
      <c r="A13" s="37">
        <v>929</v>
      </c>
      <c r="B13" s="42" t="s">
        <v>12</v>
      </c>
      <c r="C13" s="54">
        <f>Свод!X15*100</f>
        <v>96</v>
      </c>
      <c r="D13" s="54">
        <f>Свод!Y15*100</f>
        <v>53.807270807649779</v>
      </c>
      <c r="E13" s="49">
        <f>Свод!AB15</f>
        <v>56.04924042463518</v>
      </c>
      <c r="F13" s="55">
        <v>8</v>
      </c>
    </row>
    <row r="14" spans="1:6" ht="15.75" x14ac:dyDescent="0.25">
      <c r="A14" s="37">
        <v>902</v>
      </c>
      <c r="B14" s="42" t="s">
        <v>3</v>
      </c>
      <c r="C14" s="54">
        <f>Свод!X6*100</f>
        <v>99.999999999999986</v>
      </c>
      <c r="D14" s="54">
        <f>Свод!Y6*100</f>
        <v>53.312173653067404</v>
      </c>
      <c r="E14" s="49">
        <f>Свод!AB6</f>
        <v>55.977782335720796</v>
      </c>
      <c r="F14" s="55">
        <v>9</v>
      </c>
    </row>
    <row r="15" spans="1:6" ht="31.5" x14ac:dyDescent="0.25">
      <c r="A15" s="37">
        <v>925</v>
      </c>
      <c r="B15" s="42" t="s">
        <v>10</v>
      </c>
      <c r="C15" s="54">
        <f>Свод!X13*100</f>
        <v>99.999999999999986</v>
      </c>
      <c r="D15" s="54">
        <f>Свод!Y13*100</f>
        <v>50.070950121783497</v>
      </c>
      <c r="E15" s="49">
        <f>Свод!AB13</f>
        <v>55.078045133961865</v>
      </c>
      <c r="F15" s="55">
        <v>10</v>
      </c>
    </row>
    <row r="16" spans="1:6" ht="31.5" x14ac:dyDescent="0.25">
      <c r="A16" s="37">
        <v>992</v>
      </c>
      <c r="B16" s="42" t="s">
        <v>19</v>
      </c>
      <c r="C16" s="54">
        <f>Свод!X22*100</f>
        <v>75.5</v>
      </c>
      <c r="D16" s="54">
        <f>Свод!Y22*100</f>
        <v>39.645759537340901</v>
      </c>
      <c r="E16" s="49">
        <f>Свод!AB22</f>
        <v>52.510939784557486</v>
      </c>
      <c r="F16" s="55">
        <v>11</v>
      </c>
    </row>
    <row r="17" spans="1:6" ht="31.5" x14ac:dyDescent="0.25">
      <c r="A17" s="37">
        <v>942</v>
      </c>
      <c r="B17" s="42" t="s">
        <v>15</v>
      </c>
      <c r="C17" s="54">
        <f>Свод!X18*100</f>
        <v>78</v>
      </c>
      <c r="D17" s="54">
        <f>Свод!Y18*100</f>
        <v>38.729298107655801</v>
      </c>
      <c r="E17" s="49">
        <f>Свод!AB18</f>
        <v>52.135593606459729</v>
      </c>
      <c r="F17" s="55">
        <v>12</v>
      </c>
    </row>
    <row r="18" spans="1:6" ht="31.5" x14ac:dyDescent="0.25">
      <c r="A18" s="37">
        <v>930</v>
      </c>
      <c r="B18" s="42" t="s">
        <v>13</v>
      </c>
      <c r="C18" s="54">
        <f>Свод!X16*100</f>
        <v>77.999999999999986</v>
      </c>
      <c r="D18" s="54">
        <f>Свод!Y16*100</f>
        <v>39.416089489955453</v>
      </c>
      <c r="E18" s="51">
        <f>Свод!AB16</f>
        <v>50.533448064045459</v>
      </c>
      <c r="F18" s="55">
        <v>13</v>
      </c>
    </row>
    <row r="19" spans="1:6" ht="31.5" x14ac:dyDescent="0.25">
      <c r="A19" s="37">
        <v>934</v>
      </c>
      <c r="B19" s="42" t="s">
        <v>14</v>
      </c>
      <c r="C19" s="54">
        <f>Свод!X17*100</f>
        <v>75.5</v>
      </c>
      <c r="D19" s="54">
        <f>Свод!Y17*100</f>
        <v>37.059269756930732</v>
      </c>
      <c r="E19" s="49">
        <f>Свод!AB17</f>
        <v>49.085125505868518</v>
      </c>
      <c r="F19" s="55">
        <v>14</v>
      </c>
    </row>
    <row r="20" spans="1:6" ht="31.5" x14ac:dyDescent="0.25">
      <c r="A20" s="37">
        <v>972</v>
      </c>
      <c r="B20" s="42" t="s">
        <v>17</v>
      </c>
      <c r="C20" s="54">
        <f>Свод!X20*100</f>
        <v>75.5</v>
      </c>
      <c r="D20" s="54">
        <f>Свод!Y20*100</f>
        <v>34.91177866038565</v>
      </c>
      <c r="E20" s="49">
        <f>Свод!AB20</f>
        <v>46.240766437596889</v>
      </c>
      <c r="F20" s="55">
        <v>15</v>
      </c>
    </row>
    <row r="21" spans="1:6" ht="31.5" x14ac:dyDescent="0.25">
      <c r="A21" s="37">
        <v>921</v>
      </c>
      <c r="B21" s="42" t="s">
        <v>8</v>
      </c>
      <c r="C21" s="54">
        <f>Свод!X11*100</f>
        <v>78</v>
      </c>
      <c r="D21" s="54">
        <f>Свод!Y11*100</f>
        <v>30.375069391628529</v>
      </c>
      <c r="E21" s="49">
        <f>Свод!AB11</f>
        <v>38.942396655934012</v>
      </c>
      <c r="F21" s="55">
        <v>16</v>
      </c>
    </row>
    <row r="22" spans="1:6" ht="31.5" customHeight="1" x14ac:dyDescent="0.25">
      <c r="A22" s="37">
        <v>918</v>
      </c>
      <c r="B22" s="42" t="s">
        <v>7</v>
      </c>
      <c r="C22" s="54">
        <f>Свод!X10*100</f>
        <v>82</v>
      </c>
      <c r="D22" s="54">
        <f>Свод!Y10*100</f>
        <v>29.897809498143218</v>
      </c>
      <c r="E22" s="49">
        <f>Свод!AB10</f>
        <v>38.283780454939489</v>
      </c>
      <c r="F22" s="55">
        <v>17</v>
      </c>
    </row>
    <row r="23" spans="1:6" ht="31.5" x14ac:dyDescent="0.25">
      <c r="A23" s="37">
        <v>923</v>
      </c>
      <c r="B23" s="42" t="s">
        <v>9</v>
      </c>
      <c r="C23" s="54">
        <f>Свод!X12*100</f>
        <v>88.500000000000014</v>
      </c>
      <c r="D23" s="54">
        <f>Свод!Y12*100</f>
        <v>24.411602747137074</v>
      </c>
      <c r="E23" s="49">
        <f>Свод!AB12</f>
        <v>28.962918513552456</v>
      </c>
      <c r="F23" s="55">
        <v>18</v>
      </c>
    </row>
  </sheetData>
  <autoFilter ref="E5:E23"/>
  <sortState ref="A6:E23">
    <sortCondition descending="1" ref="E6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Направление 1</vt:lpstr>
      <vt:lpstr>Направление 2</vt:lpstr>
      <vt:lpstr>Направление 3</vt:lpstr>
      <vt:lpstr>Направление 4</vt:lpstr>
      <vt:lpstr>Направление 5</vt:lpstr>
      <vt:lpstr>Свод</vt:lpstr>
      <vt:lpstr>рейтинг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Ивлиева</dc:creator>
  <cp:lastModifiedBy>Наталья С. Чернавцева</cp:lastModifiedBy>
  <cp:lastPrinted>2023-07-12T06:20:31Z</cp:lastPrinted>
  <dcterms:created xsi:type="dcterms:W3CDTF">2020-05-12T06:49:05Z</dcterms:created>
  <dcterms:modified xsi:type="dcterms:W3CDTF">2023-07-13T15:44:20Z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120 120 2560 1440</vt:lpwstr>
  </property>
</Properties>
</file>