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4220" windowHeight="6540"/>
  </bookViews>
  <sheets>
    <sheet name="Исполнение за 2013 год" sheetId="2" r:id="rId1"/>
  </sheets>
  <definedNames>
    <definedName name="_xlnm.Print_Titles" localSheetId="0">'Исполнение за 2013 год'!$9:$10</definedName>
    <definedName name="_xlnm.Print_Area" localSheetId="0">'Исполнение за 2013 год'!$A$1:$S$62</definedName>
  </definedNames>
  <calcPr calcId="145621"/>
</workbook>
</file>

<file path=xl/calcChain.xml><?xml version="1.0" encoding="utf-8"?>
<calcChain xmlns="http://schemas.openxmlformats.org/spreadsheetml/2006/main">
  <c r="P62" i="2" l="1"/>
  <c r="O62" i="2"/>
  <c r="Q60" i="2"/>
  <c r="Q61" i="2"/>
  <c r="Q59" i="2"/>
  <c r="Q58" i="2"/>
  <c r="Q57" i="2"/>
  <c r="Q56" i="2"/>
  <c r="Q55" i="2"/>
  <c r="Q54" i="2"/>
  <c r="Q53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 l="1"/>
  <c r="Q37" i="2"/>
  <c r="Q36" i="2"/>
  <c r="Q35" i="2"/>
  <c r="Q34" i="2"/>
  <c r="Q32" i="2"/>
  <c r="Q29" i="2"/>
  <c r="Q28" i="2"/>
  <c r="Q27" i="2"/>
  <c r="Q26" i="2"/>
  <c r="Q24" i="2"/>
  <c r="Q20" i="2"/>
  <c r="Q19" i="2"/>
  <c r="Q16" i="2"/>
  <c r="Q15" i="2"/>
  <c r="Q14" i="2"/>
  <c r="Q13" i="2"/>
  <c r="P30" i="2" l="1"/>
  <c r="O30" i="2"/>
  <c r="P22" i="2"/>
  <c r="Q22" i="2" s="1"/>
  <c r="O22" i="2"/>
  <c r="Q30" i="2" l="1"/>
  <c r="P17" i="2"/>
  <c r="O17" i="2"/>
  <c r="Q62" i="2" l="1"/>
  <c r="Q17" i="2"/>
</calcChain>
</file>

<file path=xl/sharedStrings.xml><?xml version="1.0" encoding="utf-8"?>
<sst xmlns="http://schemas.openxmlformats.org/spreadsheetml/2006/main" count="197" uniqueCount="103">
  <si>
    <t/>
  </si>
  <si>
    <t>Мероприятия, осуществляемые за счет средств бюджета города Сочи в рамках софинансирования мероприятий 1 этапа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</si>
  <si>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</si>
  <si>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</si>
  <si>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</si>
  <si>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</si>
  <si>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</si>
  <si>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</si>
  <si>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</si>
  <si>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</si>
  <si>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</si>
  <si>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</si>
  <si>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</si>
  <si>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</si>
  <si>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</si>
  <si>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</si>
  <si>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</si>
  <si>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</si>
  <si>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</si>
  <si>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</si>
  <si>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</si>
  <si>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</si>
  <si>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</si>
  <si>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</si>
  <si>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</si>
  <si>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Уточненный план на 2013 год</t>
  </si>
  <si>
    <t>% исполнения</t>
  </si>
  <si>
    <t>в рублях</t>
  </si>
  <si>
    <t>5500630</t>
  </si>
  <si>
    <t>Городская целевая программа "Обеспечение строительства олимпийских объектов и развития города Сочи как горноклиматического и бальнеологического курорта на 2011-2013 годы"</t>
  </si>
  <si>
    <t>7950100</t>
  </si>
  <si>
    <t>Городская целевая программа "Международные связи и протокол на 2009-2013 годы"</t>
  </si>
  <si>
    <t>7950200</t>
  </si>
  <si>
    <t>Городская целевая программа "Развитие санаторно-курортного и туристского комплекса города Сочи на 2009-2013гг."</t>
  </si>
  <si>
    <t>Долгосрочная городская целевая программа "Жилище на 2011-2015гг"</t>
  </si>
  <si>
    <t>в том числе:</t>
  </si>
  <si>
    <t>пополнение муниципального жилищного фонда за счет стрительства и приобретения жилья</t>
  </si>
  <si>
    <t>обеспечение молодых семей общедоступным жильем</t>
  </si>
  <si>
    <t>обеспечение инженерной инфраструктурой земельных участков для подключения жилых домов, строительсто которых осуществлялось с применением денежныз средств граждан, обязательства перед которыми не исполнены застройщиками</t>
  </si>
  <si>
    <t>Городская целевая программа социально-экономического развития города Сочи на 2009-2013 годы</t>
  </si>
  <si>
    <t>развитие сети инженерных сооружений</t>
  </si>
  <si>
    <t>развитие транспортной системы города</t>
  </si>
  <si>
    <t>развитие социальной сферы</t>
  </si>
  <si>
    <t>обеспечение разработки градостроительной документации</t>
  </si>
  <si>
    <t>создание информационной системы учета объектов муниципальной собственности на 2009-2013 годы</t>
  </si>
  <si>
    <t>расходы общепрограммного характера</t>
  </si>
  <si>
    <t>Городская целевая программа "Модернизация жилищно-коммунального хозяйства г.Сочи на 2012-2014 годы"</t>
  </si>
  <si>
    <t>капитальный ремонт муниципального жилищного фонда</t>
  </si>
  <si>
    <t>мероприятия в области коммунального хозяйства</t>
  </si>
  <si>
    <t>мероприятия в области благоустройства</t>
  </si>
  <si>
    <t>7950600</t>
  </si>
  <si>
    <t>Городская целевая программа "Молодежь Сочи" 2012-2014 годы</t>
  </si>
  <si>
    <t>7950700</t>
  </si>
  <si>
    <t>Городская целевая программа "Дети Сочи" на 2012-2014 годы</t>
  </si>
  <si>
    <t>7950800</t>
  </si>
  <si>
    <t>Городская целевая программа "Информирование населения о деятельности органа местного самоуправления муниципального образования город-курорт Сочи на 2012-2014 годы"</t>
  </si>
  <si>
    <t>7950900</t>
  </si>
  <si>
    <t>Муниципальная долгосрочная целевая программа "Энергоснабжение и повышение энергетической эффективности муниципального образования город-курорт Сочи на 2012-2015 годы и на перспективу до 2020 года"</t>
  </si>
  <si>
    <t>7951100</t>
  </si>
  <si>
    <t>Городская целевая программа "Развитие образования города Сочи" на 2012-2014 годы</t>
  </si>
  <si>
    <t>7951200</t>
  </si>
  <si>
    <t>Городская целевая программа "Развитие отрасли "Культура" в городе Сочи на 2012-2014 годы"</t>
  </si>
  <si>
    <t>7951300</t>
  </si>
  <si>
    <t>Городская целевая программа "Доступная среда в городе Сочи на 2012-2015 годы"</t>
  </si>
  <si>
    <t>7951400</t>
  </si>
  <si>
    <t>Городская долгосрочная целевая программа "Развитие городского и пригородного пассажирского транспорта муниципального образования город-курорт Сочи на 2012-2030 годы"</t>
  </si>
  <si>
    <t>7951500</t>
  </si>
  <si>
    <t>Городская целевая программа "Поддержка малого и среднего предпринимательства в городе Сочи на 2011-2013 годы"</t>
  </si>
  <si>
    <t>Городская целевая программа "Модернизация, развитие и капитальный ремонт систем наружного освещения города Сочи на 2012-2014 годы"</t>
  </si>
  <si>
    <t>7951700</t>
  </si>
  <si>
    <t>Городская целевая программа "Развитие физической культуры и спорта в мунципальном образовании город-курорт Сочи на 2012-2014 годы"</t>
  </si>
  <si>
    <t>7951800</t>
  </si>
  <si>
    <t>Городская целевая программа "Развитие единого интегрального пространства по управлению операциями города Сочи на 2012-2014 годы"</t>
  </si>
  <si>
    <t>7952000</t>
  </si>
  <si>
    <t>Городская целевая программа "Оформление и организация обустройства мест массового отдыха населения в городе Сочи при подготовке и проведении государственных и городских мероприятий на 2013-2015 годы"</t>
  </si>
  <si>
    <t>7952100</t>
  </si>
  <si>
    <t>Долгосрочная городская целевая программа "Обеспечение участия города Сочи в организации и проведении XXII Олимпийских и XI Паралимпийских зимних игр года на 2012-2014 годы"</t>
  </si>
  <si>
    <t>7952200</t>
  </si>
  <si>
    <t>Городская целевая программа "Меры по профилактике наркомании, вредных зависимостей и пропаганде здорового образа жизни в городе Сочи" на 2013-2015 годы"</t>
  </si>
  <si>
    <t>7952400</t>
  </si>
  <si>
    <t>Городская целевая программа "Электронный Сочи" на 2013-2015 годы</t>
  </si>
  <si>
    <t>7960200</t>
  </si>
  <si>
    <t>Ведомственная целевая программа "Дорожная деятельность и благоустройство Адлерского внутригородского района города Сочи на 2013-2015 годы"</t>
  </si>
  <si>
    <t>7960300</t>
  </si>
  <si>
    <t>Ведомственная целевая программа "Дорожная деятельность и благоустройство Лазаревского внутригородского района города Сочи на 2013-2015 годы"</t>
  </si>
  <si>
    <t>7960400</t>
  </si>
  <si>
    <t>Ведомственная целевая программа "Дорожная деятельность и благоустройство Хостинского внутригородского района города Сочи на 2013-2015 годы"</t>
  </si>
  <si>
    <t>7960500</t>
  </si>
  <si>
    <t>Ведомственная целевая программа "Дорожная деятельность и благоустройство Центрального внутригородского района города Сочи на 2013-2015 годы"</t>
  </si>
  <si>
    <t>7960600</t>
  </si>
  <si>
    <t>Ведомственная целевая программа "Управление муниципальным имуществом города-курорта Сочи" на 2013-2015 годы</t>
  </si>
  <si>
    <t>7960700</t>
  </si>
  <si>
    <t>Ведомственная целевая программа "Предупреждение чрезвычайных ситуаций, возникающих в результате опасных гидрологических процессов на 2013 год"</t>
  </si>
  <si>
    <t>7960800</t>
  </si>
  <si>
    <t>Ведомственная целевая программа "Обращение с отходами на территории города Сочи на 2013-2014 годы"</t>
  </si>
  <si>
    <t>Ведомственная целевая программа поддержки районных социально-ориентированных казачьих обществ Черноморского окружного казачьего общества Кубанского войского казачьего общества города Сочи на 2013-2015 годы"</t>
  </si>
  <si>
    <t>Ведомственная целевая программа "Дорожная деятельность в отношении автомобильных дорог общего пользования местного значения в границах мунципального образования город-курорт Сочи на 2013-2015 годы"</t>
  </si>
  <si>
    <t>Всего расходов</t>
  </si>
  <si>
    <t>по состоянию на 1-ое января 2014 года</t>
  </si>
  <si>
    <t>Городская целевая программа "Поддержка социально-ориентированных некоммерческих организаций города Сочи на 2013-2016 годы"</t>
  </si>
  <si>
    <t>Городская целевая программа "Проведение капитального ремонта и ремонта дворовых территорий многоквартирных домов, проездов к дворовым территориям многоквартирных домов, расположенных на территории города Сочи на 2011-2013гг"</t>
  </si>
  <si>
    <t>Исполнено по состоянию                       на 01 января 2014 года</t>
  </si>
  <si>
    <t>Информация о расходовании бюджетных средств в рамках целевых программ муниципального образования город-курорт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</si>
</sst>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  <numFmt numFmtId="173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3" fillId="0" borderId="20" xfId="1" applyNumberFormat="1" applyFont="1" applyFill="1" applyBorder="1" applyAlignment="1" applyProtection="1">
      <alignment horizontal="center" vertical="center"/>
      <protection hidden="1"/>
    </xf>
    <xf numFmtId="164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32" xfId="1" applyNumberFormat="1" applyFont="1" applyFill="1" applyBorder="1" applyAlignment="1" applyProtection="1">
      <alignment horizontal="left" vertical="center"/>
      <protection hidden="1"/>
    </xf>
    <xf numFmtId="172" fontId="6" fillId="0" borderId="18" xfId="1" applyNumberFormat="1" applyFont="1" applyFill="1" applyBorder="1" applyAlignment="1" applyProtection="1">
      <alignment horizontal="left" vertical="center"/>
      <protection hidden="1"/>
    </xf>
    <xf numFmtId="172" fontId="6" fillId="0" borderId="33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  <xf numFmtId="173" fontId="1" fillId="0" borderId="0" xfId="1" applyNumberFormat="1"/>
    <xf numFmtId="167" fontId="1" fillId="0" borderId="24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view="pageBreakPreview" topLeftCell="D3" zoomScaleNormal="100" zoomScaleSheetLayoutView="100" workbookViewId="0">
      <selection activeCell="V11" sqref="V11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16" t="s">
        <v>102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35" t="s">
        <v>98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"/>
      <c r="S4" s="2"/>
      <c r="T4" s="2"/>
      <c r="U4" s="2"/>
      <c r="V4" s="2"/>
    </row>
    <row r="5" spans="1:22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27</v>
      </c>
      <c r="R7" s="2"/>
      <c r="S7" s="2"/>
      <c r="T7" s="2"/>
      <c r="U7" s="2"/>
      <c r="V7" s="2"/>
    </row>
    <row r="8" spans="1:22" ht="409.6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21</v>
      </c>
      <c r="B9" s="24" t="s">
        <v>20</v>
      </c>
      <c r="C9" s="108" t="s">
        <v>19</v>
      </c>
      <c r="D9" s="129" t="s">
        <v>22</v>
      </c>
      <c r="E9" s="112"/>
      <c r="F9" s="112"/>
      <c r="G9" s="112"/>
      <c r="H9" s="112"/>
      <c r="I9" s="112"/>
      <c r="J9" s="112" t="s">
        <v>23</v>
      </c>
      <c r="K9" s="112"/>
      <c r="L9" s="112"/>
      <c r="M9" s="112"/>
      <c r="N9" s="126" t="s">
        <v>24</v>
      </c>
      <c r="O9" s="132" t="s">
        <v>25</v>
      </c>
      <c r="P9" s="132" t="s">
        <v>101</v>
      </c>
      <c r="Q9" s="123" t="s">
        <v>26</v>
      </c>
      <c r="R9" s="21" t="s">
        <v>11</v>
      </c>
      <c r="S9" s="17" t="s">
        <v>10</v>
      </c>
      <c r="T9" s="14" t="s">
        <v>9</v>
      </c>
      <c r="U9" s="14"/>
      <c r="V9" s="4" t="s">
        <v>0</v>
      </c>
    </row>
    <row r="10" spans="1:22" ht="15.75" customHeight="1" x14ac:dyDescent="0.2">
      <c r="A10" s="25" t="s">
        <v>8</v>
      </c>
      <c r="B10" s="25"/>
      <c r="C10" s="109"/>
      <c r="D10" s="130"/>
      <c r="E10" s="34" t="s">
        <v>18</v>
      </c>
      <c r="F10" s="34" t="s">
        <v>17</v>
      </c>
      <c r="G10" s="34" t="s">
        <v>16</v>
      </c>
      <c r="H10" s="34" t="s">
        <v>15</v>
      </c>
      <c r="I10" s="34" t="s">
        <v>15</v>
      </c>
      <c r="J10" s="34" t="s">
        <v>14</v>
      </c>
      <c r="K10" s="34" t="s">
        <v>13</v>
      </c>
      <c r="L10" s="34" t="s">
        <v>12</v>
      </c>
      <c r="M10" s="34" t="s">
        <v>12</v>
      </c>
      <c r="N10" s="127"/>
      <c r="O10" s="133"/>
      <c r="P10" s="133"/>
      <c r="Q10" s="124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0"/>
      <c r="D11" s="130"/>
      <c r="E11" s="34"/>
      <c r="F11" s="34"/>
      <c r="G11" s="34" t="s">
        <v>7</v>
      </c>
      <c r="H11" s="34" t="s">
        <v>7</v>
      </c>
      <c r="I11" s="34" t="s">
        <v>6</v>
      </c>
      <c r="J11" s="34" t="s">
        <v>5</v>
      </c>
      <c r="K11" s="34" t="s">
        <v>4</v>
      </c>
      <c r="L11" s="34" t="s">
        <v>3</v>
      </c>
      <c r="M11" s="34" t="s">
        <v>2</v>
      </c>
      <c r="N11" s="127"/>
      <c r="O11" s="133"/>
      <c r="P11" s="133"/>
      <c r="Q11" s="124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1"/>
      <c r="D12" s="131"/>
      <c r="E12" s="113" t="s">
        <v>0</v>
      </c>
      <c r="F12" s="113"/>
      <c r="G12" s="113"/>
      <c r="H12" s="113"/>
      <c r="I12" s="113"/>
      <c r="J12" s="113"/>
      <c r="K12" s="113"/>
      <c r="L12" s="113"/>
      <c r="M12" s="113"/>
      <c r="N12" s="128"/>
      <c r="O12" s="134"/>
      <c r="P12" s="134"/>
      <c r="Q12" s="125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36">
        <v>5500620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  <c r="N13" s="85" t="s">
        <v>29</v>
      </c>
      <c r="O13" s="99">
        <v>308862501.35000002</v>
      </c>
      <c r="P13" s="99">
        <v>230636606.65000001</v>
      </c>
      <c r="Q13" s="100">
        <f>P13/O13*100</f>
        <v>74.672906436331942</v>
      </c>
      <c r="R13" s="145" t="s">
        <v>0</v>
      </c>
      <c r="S13" s="146"/>
      <c r="T13" s="146"/>
      <c r="U13" s="146"/>
      <c r="V13" s="3" t="s">
        <v>0</v>
      </c>
    </row>
    <row r="14" spans="1:22" ht="79.5" customHeight="1" thickBot="1" x14ac:dyDescent="0.25">
      <c r="A14" s="77"/>
      <c r="B14" s="65"/>
      <c r="C14" s="78"/>
      <c r="D14" s="79" t="s">
        <v>28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1</v>
      </c>
      <c r="O14" s="101">
        <v>42398412.579999998</v>
      </c>
      <c r="P14" s="101">
        <v>40821858.119999997</v>
      </c>
      <c r="Q14" s="100">
        <f>P14/O14*100</f>
        <v>96.281571964456788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47"/>
      <c r="B15" s="48"/>
      <c r="C15" s="49"/>
      <c r="D15" s="50" t="s">
        <v>30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31</v>
      </c>
      <c r="O15" s="99">
        <v>4426000</v>
      </c>
      <c r="P15" s="99">
        <v>4425999.4400000004</v>
      </c>
      <c r="Q15" s="100">
        <f>P15/O15*100</f>
        <v>99.999987347492109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47"/>
      <c r="B16" s="48"/>
      <c r="C16" s="49"/>
      <c r="D16" s="69" t="s">
        <v>32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33</v>
      </c>
      <c r="O16" s="102">
        <v>10000000</v>
      </c>
      <c r="P16" s="102">
        <v>9460551</v>
      </c>
      <c r="Q16" s="100">
        <f>P16/O16*100</f>
        <v>94.60551000000001</v>
      </c>
      <c r="R16" s="23" t="s">
        <v>0</v>
      </c>
      <c r="S16" s="10"/>
      <c r="T16" s="9"/>
      <c r="U16" s="8"/>
      <c r="V16" s="3" t="s">
        <v>0</v>
      </c>
    </row>
    <row r="17" spans="1:22" s="41" customFormat="1" ht="33.75" customHeight="1" thickBot="1" x14ac:dyDescent="0.25">
      <c r="A17" s="47"/>
      <c r="B17" s="48"/>
      <c r="C17" s="87"/>
      <c r="D17" s="56">
        <v>7950300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34</v>
      </c>
      <c r="O17" s="99">
        <f>O19+O20+O21</f>
        <v>38781900</v>
      </c>
      <c r="P17" s="99">
        <f t="shared" ref="P17" si="0">P19+P20+P21</f>
        <v>19149730.68</v>
      </c>
      <c r="Q17" s="99">
        <f>P17/O17*100</f>
        <v>49.378010566785022</v>
      </c>
      <c r="R17" s="46"/>
      <c r="S17" s="45"/>
      <c r="T17" s="44"/>
      <c r="U17" s="43"/>
      <c r="V17" s="42"/>
    </row>
    <row r="18" spans="1:22" s="41" customFormat="1" ht="18" customHeight="1" x14ac:dyDescent="0.2">
      <c r="A18" s="47"/>
      <c r="B18" s="48"/>
      <c r="C18" s="49"/>
      <c r="D18" s="120"/>
      <c r="E18" s="37"/>
      <c r="F18" s="37"/>
      <c r="G18" s="37"/>
      <c r="H18" s="38"/>
      <c r="I18" s="39"/>
      <c r="J18" s="37"/>
      <c r="K18" s="39"/>
      <c r="L18" s="39"/>
      <c r="M18" s="40"/>
      <c r="N18" s="117" t="s">
        <v>35</v>
      </c>
      <c r="O18" s="118"/>
      <c r="P18" s="118"/>
      <c r="Q18" s="119"/>
      <c r="R18" s="46"/>
      <c r="S18" s="45"/>
      <c r="T18" s="44"/>
      <c r="U18" s="43"/>
      <c r="V18" s="42"/>
    </row>
    <row r="19" spans="1:22" ht="24.75" customHeight="1" x14ac:dyDescent="0.2">
      <c r="A19" s="47"/>
      <c r="B19" s="48"/>
      <c r="C19" s="49"/>
      <c r="D19" s="121"/>
      <c r="E19" s="65"/>
      <c r="F19" s="65"/>
      <c r="G19" s="65"/>
      <c r="H19" s="66"/>
      <c r="I19" s="67"/>
      <c r="J19" s="65"/>
      <c r="K19" s="67"/>
      <c r="L19" s="67"/>
      <c r="M19" s="68"/>
      <c r="N19" s="57" t="s">
        <v>36</v>
      </c>
      <c r="O19" s="103">
        <v>11225788</v>
      </c>
      <c r="P19" s="103">
        <v>5218630.68</v>
      </c>
      <c r="Q19" s="103">
        <f>P19/O19*100</f>
        <v>46.487878445593303</v>
      </c>
      <c r="R19" s="23" t="s">
        <v>0</v>
      </c>
      <c r="S19" s="10"/>
      <c r="T19" s="9"/>
      <c r="U19" s="8"/>
      <c r="V19" s="3" t="s">
        <v>0</v>
      </c>
    </row>
    <row r="20" spans="1:22" ht="15" customHeight="1" x14ac:dyDescent="0.2">
      <c r="A20" s="47"/>
      <c r="B20" s="48"/>
      <c r="C20" s="49"/>
      <c r="D20" s="121"/>
      <c r="E20" s="48"/>
      <c r="F20" s="48"/>
      <c r="G20" s="48"/>
      <c r="H20" s="30"/>
      <c r="I20" s="31"/>
      <c r="J20" s="48"/>
      <c r="K20" s="31"/>
      <c r="L20" s="31"/>
      <c r="M20" s="32"/>
      <c r="N20" s="58" t="s">
        <v>37</v>
      </c>
      <c r="O20" s="104">
        <v>14038000</v>
      </c>
      <c r="P20" s="104">
        <v>13931100</v>
      </c>
      <c r="Q20" s="103">
        <f>P20/O20*100</f>
        <v>99.238495512181231</v>
      </c>
      <c r="R20" s="23" t="s">
        <v>0</v>
      </c>
      <c r="S20" s="10"/>
      <c r="T20" s="9"/>
      <c r="U20" s="8"/>
      <c r="V20" s="3" t="s">
        <v>0</v>
      </c>
    </row>
    <row r="21" spans="1:22" ht="62.25" customHeight="1" thickBot="1" x14ac:dyDescent="0.25">
      <c r="A21" s="47"/>
      <c r="B21" s="48"/>
      <c r="C21" s="49"/>
      <c r="D21" s="122"/>
      <c r="E21" s="61"/>
      <c r="F21" s="61"/>
      <c r="G21" s="61"/>
      <c r="H21" s="62"/>
      <c r="I21" s="63"/>
      <c r="J21" s="61"/>
      <c r="K21" s="63"/>
      <c r="L21" s="63"/>
      <c r="M21" s="64"/>
      <c r="N21" s="59" t="s">
        <v>38</v>
      </c>
      <c r="O21" s="105">
        <v>13518112</v>
      </c>
      <c r="P21" s="105">
        <v>0</v>
      </c>
      <c r="Q21" s="105">
        <v>0</v>
      </c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>
        <v>7950400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39</v>
      </c>
      <c r="O22" s="99">
        <f>O24+O25+O26+O27+O28+O29</f>
        <v>564245280.32999992</v>
      </c>
      <c r="P22" s="99">
        <f t="shared" ref="P22" si="1">P24+P25+P26+P27+P28+P29</f>
        <v>453444856.12</v>
      </c>
      <c r="Q22" s="99">
        <f>P22/O22*100</f>
        <v>80.363074699499819</v>
      </c>
      <c r="R22" s="46"/>
      <c r="S22" s="45"/>
      <c r="T22" s="44"/>
      <c r="U22" s="43"/>
      <c r="V22" s="42"/>
    </row>
    <row r="23" spans="1:22" s="41" customFormat="1" ht="16.5" customHeight="1" x14ac:dyDescent="0.2">
      <c r="A23" s="47"/>
      <c r="B23" s="48"/>
      <c r="C23" s="49"/>
      <c r="D23" s="142"/>
      <c r="E23" s="65"/>
      <c r="F23" s="65"/>
      <c r="G23" s="65"/>
      <c r="H23" s="66"/>
      <c r="I23" s="67"/>
      <c r="J23" s="65"/>
      <c r="K23" s="67"/>
      <c r="L23" s="67"/>
      <c r="M23" s="68"/>
      <c r="N23" s="117" t="s">
        <v>35</v>
      </c>
      <c r="O23" s="118"/>
      <c r="P23" s="118"/>
      <c r="Q23" s="119"/>
      <c r="R23" s="46"/>
      <c r="S23" s="45"/>
      <c r="T23" s="44"/>
      <c r="U23" s="43"/>
      <c r="V23" s="42"/>
    </row>
    <row r="24" spans="1:22" ht="15" customHeight="1" x14ac:dyDescent="0.2">
      <c r="A24" s="47"/>
      <c r="B24" s="48"/>
      <c r="C24" s="49"/>
      <c r="D24" s="143"/>
      <c r="E24" s="48"/>
      <c r="F24" s="48"/>
      <c r="G24" s="48"/>
      <c r="H24" s="30"/>
      <c r="I24" s="31"/>
      <c r="J24" s="48"/>
      <c r="K24" s="31"/>
      <c r="L24" s="31"/>
      <c r="M24" s="32"/>
      <c r="N24" s="57" t="s">
        <v>40</v>
      </c>
      <c r="O24" s="106">
        <v>46094918.979999997</v>
      </c>
      <c r="P24" s="106">
        <v>13552840.460000001</v>
      </c>
      <c r="Q24" s="106">
        <f>P24/O24*100</f>
        <v>29.402026860878976</v>
      </c>
      <c r="R24" s="23" t="s">
        <v>0</v>
      </c>
      <c r="S24" s="10"/>
      <c r="T24" s="9"/>
      <c r="U24" s="8"/>
      <c r="V24" s="3" t="s">
        <v>0</v>
      </c>
    </row>
    <row r="25" spans="1:22" ht="15" customHeight="1" x14ac:dyDescent="0.2">
      <c r="A25" s="47"/>
      <c r="B25" s="48"/>
      <c r="C25" s="49"/>
      <c r="D25" s="143"/>
      <c r="E25" s="48"/>
      <c r="F25" s="48"/>
      <c r="G25" s="48"/>
      <c r="H25" s="30"/>
      <c r="I25" s="31"/>
      <c r="J25" s="48"/>
      <c r="K25" s="31"/>
      <c r="L25" s="31"/>
      <c r="M25" s="32"/>
      <c r="N25" s="57" t="s">
        <v>41</v>
      </c>
      <c r="O25" s="106">
        <v>2000000</v>
      </c>
      <c r="P25" s="106">
        <v>0</v>
      </c>
      <c r="Q25" s="106">
        <v>0</v>
      </c>
      <c r="R25" s="23" t="s">
        <v>0</v>
      </c>
      <c r="S25" s="10"/>
      <c r="T25" s="9"/>
      <c r="U25" s="8"/>
      <c r="V25" s="3" t="s">
        <v>0</v>
      </c>
    </row>
    <row r="26" spans="1:22" ht="15" customHeight="1" x14ac:dyDescent="0.2">
      <c r="A26" s="47"/>
      <c r="B26" s="48"/>
      <c r="C26" s="49"/>
      <c r="D26" s="143"/>
      <c r="E26" s="48"/>
      <c r="F26" s="48"/>
      <c r="G26" s="48"/>
      <c r="H26" s="30"/>
      <c r="I26" s="31"/>
      <c r="J26" s="48"/>
      <c r="K26" s="31"/>
      <c r="L26" s="31"/>
      <c r="M26" s="32"/>
      <c r="N26" s="57" t="s">
        <v>42</v>
      </c>
      <c r="O26" s="106">
        <v>207271946.30000001</v>
      </c>
      <c r="P26" s="106">
        <v>177338188.91999999</v>
      </c>
      <c r="Q26" s="106">
        <f>P26/O26*100</f>
        <v>85.558220533774175</v>
      </c>
      <c r="R26" s="23" t="s">
        <v>0</v>
      </c>
      <c r="S26" s="10"/>
      <c r="T26" s="9"/>
      <c r="U26" s="8"/>
      <c r="V26" s="3" t="s">
        <v>0</v>
      </c>
    </row>
    <row r="27" spans="1:22" ht="15" customHeight="1" x14ac:dyDescent="0.2">
      <c r="A27" s="47"/>
      <c r="B27" s="48"/>
      <c r="C27" s="49"/>
      <c r="D27" s="143"/>
      <c r="E27" s="48"/>
      <c r="F27" s="48"/>
      <c r="G27" s="48"/>
      <c r="H27" s="30"/>
      <c r="I27" s="31"/>
      <c r="J27" s="48"/>
      <c r="K27" s="31"/>
      <c r="L27" s="31"/>
      <c r="M27" s="32"/>
      <c r="N27" s="59" t="s">
        <v>43</v>
      </c>
      <c r="O27" s="106">
        <v>10000000</v>
      </c>
      <c r="P27" s="106">
        <v>9043356.2100000009</v>
      </c>
      <c r="Q27" s="106">
        <f>P27/O27*100</f>
        <v>90.433562100000003</v>
      </c>
      <c r="R27" s="23" t="s">
        <v>0</v>
      </c>
      <c r="S27" s="10"/>
      <c r="T27" s="9"/>
      <c r="U27" s="8"/>
      <c r="V27" s="3" t="s">
        <v>0</v>
      </c>
    </row>
    <row r="28" spans="1:22" ht="25.5" customHeight="1" x14ac:dyDescent="0.2">
      <c r="A28" s="47"/>
      <c r="B28" s="48"/>
      <c r="C28" s="49"/>
      <c r="D28" s="143"/>
      <c r="E28" s="48"/>
      <c r="F28" s="48"/>
      <c r="G28" s="48"/>
      <c r="H28" s="30"/>
      <c r="I28" s="31"/>
      <c r="J28" s="48"/>
      <c r="K28" s="31"/>
      <c r="L28" s="31"/>
      <c r="M28" s="32"/>
      <c r="N28" s="57" t="s">
        <v>44</v>
      </c>
      <c r="O28" s="106">
        <v>32200000</v>
      </c>
      <c r="P28" s="106">
        <v>29147843.59</v>
      </c>
      <c r="Q28" s="106">
        <f>P28/O28*100</f>
        <v>90.521253385093175</v>
      </c>
      <c r="R28" s="23" t="s">
        <v>0</v>
      </c>
      <c r="S28" s="10"/>
      <c r="T28" s="9"/>
      <c r="U28" s="8"/>
      <c r="V28" s="3" t="s">
        <v>0</v>
      </c>
    </row>
    <row r="29" spans="1:22" ht="15" customHeight="1" thickBot="1" x14ac:dyDescent="0.25">
      <c r="A29" s="47"/>
      <c r="B29" s="48"/>
      <c r="C29" s="49"/>
      <c r="D29" s="143"/>
      <c r="E29" s="61"/>
      <c r="F29" s="61"/>
      <c r="G29" s="61"/>
      <c r="H29" s="62"/>
      <c r="I29" s="63"/>
      <c r="J29" s="61"/>
      <c r="K29" s="63"/>
      <c r="L29" s="63"/>
      <c r="M29" s="64"/>
      <c r="N29" s="59" t="s">
        <v>45</v>
      </c>
      <c r="O29" s="107">
        <v>266678415.05000001</v>
      </c>
      <c r="P29" s="107">
        <v>224362626.94</v>
      </c>
      <c r="Q29" s="106">
        <f>P29/O29*100</f>
        <v>84.132278534029027</v>
      </c>
      <c r="R29" s="23" t="s">
        <v>0</v>
      </c>
      <c r="S29" s="10"/>
      <c r="T29" s="9"/>
      <c r="U29" s="8"/>
      <c r="V29" s="3" t="s">
        <v>0</v>
      </c>
    </row>
    <row r="30" spans="1:22" s="41" customFormat="1" ht="42" customHeight="1" thickBot="1" x14ac:dyDescent="0.25">
      <c r="A30" s="47"/>
      <c r="B30" s="48"/>
      <c r="C30" s="49"/>
      <c r="D30" s="56">
        <v>7950500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46</v>
      </c>
      <c r="O30" s="99">
        <f>O32+O33+O34</f>
        <v>293232688.32999998</v>
      </c>
      <c r="P30" s="99">
        <f t="shared" ref="P30" si="2">P32+P33+P34</f>
        <v>241909278.22</v>
      </c>
      <c r="Q30" s="99">
        <f>P30/O30*100</f>
        <v>82.497377627885285</v>
      </c>
      <c r="R30" s="46"/>
      <c r="S30" s="45"/>
      <c r="T30" s="44"/>
      <c r="U30" s="43"/>
      <c r="V30" s="42"/>
    </row>
    <row r="31" spans="1:22" s="41" customFormat="1" ht="15" customHeight="1" x14ac:dyDescent="0.2">
      <c r="A31" s="47"/>
      <c r="B31" s="48"/>
      <c r="C31" s="49"/>
      <c r="D31" s="142"/>
      <c r="E31" s="65"/>
      <c r="F31" s="65"/>
      <c r="G31" s="65"/>
      <c r="H31" s="66"/>
      <c r="I31" s="67"/>
      <c r="J31" s="65"/>
      <c r="K31" s="67"/>
      <c r="L31" s="67"/>
      <c r="M31" s="68"/>
      <c r="N31" s="117" t="s">
        <v>35</v>
      </c>
      <c r="O31" s="118"/>
      <c r="P31" s="118"/>
      <c r="Q31" s="119"/>
      <c r="R31" s="46"/>
      <c r="S31" s="45"/>
      <c r="T31" s="44"/>
      <c r="U31" s="43"/>
      <c r="V31" s="42"/>
    </row>
    <row r="32" spans="1:22" ht="15" customHeight="1" x14ac:dyDescent="0.2">
      <c r="A32" s="47"/>
      <c r="B32" s="48"/>
      <c r="C32" s="49"/>
      <c r="D32" s="143"/>
      <c r="E32" s="48"/>
      <c r="F32" s="48"/>
      <c r="G32" s="48"/>
      <c r="H32" s="30"/>
      <c r="I32" s="31"/>
      <c r="J32" s="48"/>
      <c r="K32" s="31"/>
      <c r="L32" s="31"/>
      <c r="M32" s="32"/>
      <c r="N32" s="57" t="s">
        <v>47</v>
      </c>
      <c r="O32" s="106">
        <v>287333688.32999998</v>
      </c>
      <c r="P32" s="106">
        <v>239009278.22</v>
      </c>
      <c r="Q32" s="106">
        <f>P32/O32*100</f>
        <v>83.181780601201254</v>
      </c>
      <c r="R32" s="23" t="s">
        <v>0</v>
      </c>
      <c r="S32" s="10"/>
      <c r="T32" s="9"/>
      <c r="U32" s="8"/>
      <c r="V32" s="3" t="s">
        <v>0</v>
      </c>
    </row>
    <row r="33" spans="1:22" ht="15" customHeight="1" x14ac:dyDescent="0.2">
      <c r="A33" s="47"/>
      <c r="B33" s="48"/>
      <c r="C33" s="49"/>
      <c r="D33" s="143"/>
      <c r="E33" s="48"/>
      <c r="F33" s="48"/>
      <c r="G33" s="48"/>
      <c r="H33" s="30"/>
      <c r="I33" s="31"/>
      <c r="J33" s="48"/>
      <c r="K33" s="31"/>
      <c r="L33" s="31"/>
      <c r="M33" s="32"/>
      <c r="N33" s="58" t="s">
        <v>48</v>
      </c>
      <c r="O33" s="106">
        <v>2800000</v>
      </c>
      <c r="P33" s="106">
        <v>0</v>
      </c>
      <c r="Q33" s="106">
        <v>0</v>
      </c>
      <c r="R33" s="23" t="s">
        <v>0</v>
      </c>
      <c r="S33" s="10"/>
      <c r="T33" s="9"/>
      <c r="U33" s="8"/>
      <c r="V33" s="3" t="s">
        <v>0</v>
      </c>
    </row>
    <row r="34" spans="1:22" ht="15" customHeight="1" thickBot="1" x14ac:dyDescent="0.25">
      <c r="A34" s="47"/>
      <c r="B34" s="48"/>
      <c r="C34" s="49"/>
      <c r="D34" s="144"/>
      <c r="E34" s="61"/>
      <c r="F34" s="61"/>
      <c r="G34" s="61"/>
      <c r="H34" s="62"/>
      <c r="I34" s="63"/>
      <c r="J34" s="61"/>
      <c r="K34" s="63"/>
      <c r="L34" s="63"/>
      <c r="M34" s="64"/>
      <c r="N34" s="59" t="s">
        <v>49</v>
      </c>
      <c r="O34" s="107">
        <v>3099000</v>
      </c>
      <c r="P34" s="107">
        <v>2900000</v>
      </c>
      <c r="Q34" s="107">
        <f>P34/O34*100</f>
        <v>93.578573733462406</v>
      </c>
      <c r="R34" s="23" t="s">
        <v>0</v>
      </c>
      <c r="S34" s="10"/>
      <c r="T34" s="9"/>
      <c r="U34" s="8"/>
      <c r="V34" s="3" t="s">
        <v>0</v>
      </c>
    </row>
    <row r="35" spans="1:22" ht="30.75" customHeight="1" thickBot="1" x14ac:dyDescent="0.25">
      <c r="A35" s="27"/>
      <c r="B35" s="28"/>
      <c r="C35" s="29"/>
      <c r="D35" s="50" t="s">
        <v>50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51</v>
      </c>
      <c r="O35" s="99">
        <v>7848000</v>
      </c>
      <c r="P35" s="99">
        <v>7330422.5999999996</v>
      </c>
      <c r="Q35" s="100">
        <f>P35/O35*100</f>
        <v>93.404977064220176</v>
      </c>
      <c r="R35" s="23" t="s">
        <v>0</v>
      </c>
      <c r="S35" s="10"/>
      <c r="T35" s="9"/>
      <c r="U35" s="8"/>
      <c r="V35" s="3" t="s">
        <v>0</v>
      </c>
    </row>
    <row r="36" spans="1:22" ht="28.5" customHeight="1" thickBot="1" x14ac:dyDescent="0.25">
      <c r="A36" s="27"/>
      <c r="B36" s="28"/>
      <c r="C36" s="29"/>
      <c r="D36" s="50" t="s">
        <v>52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53</v>
      </c>
      <c r="O36" s="99">
        <v>20930000</v>
      </c>
      <c r="P36" s="99">
        <v>20929958</v>
      </c>
      <c r="Q36" s="100">
        <f>P36/O36*100</f>
        <v>99.999799331103674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54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55</v>
      </c>
      <c r="O37" s="99">
        <v>42972000</v>
      </c>
      <c r="P37" s="99">
        <v>42631005.130000003</v>
      </c>
      <c r="Q37" s="100">
        <f>P37/O37*100</f>
        <v>99.206471958484599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56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57</v>
      </c>
      <c r="O38" s="99">
        <v>24624100</v>
      </c>
      <c r="P38" s="99">
        <v>3129079</v>
      </c>
      <c r="Q38" s="100">
        <f>P38/O38*100</f>
        <v>12.707384229271323</v>
      </c>
      <c r="R38" s="23" t="s">
        <v>0</v>
      </c>
      <c r="S38" s="10"/>
      <c r="T38" s="9"/>
      <c r="U38" s="8"/>
      <c r="V38" s="3" t="s">
        <v>0</v>
      </c>
    </row>
    <row r="39" spans="1:22" s="41" customFormat="1" ht="66.75" customHeight="1" thickBot="1" x14ac:dyDescent="0.25">
      <c r="A39" s="47"/>
      <c r="B39" s="48"/>
      <c r="C39" s="49"/>
      <c r="D39" s="60">
        <v>7951000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99</v>
      </c>
      <c r="O39" s="99">
        <v>5000000</v>
      </c>
      <c r="P39" s="99">
        <v>5000000</v>
      </c>
      <c r="Q39" s="100">
        <f>P39/O39*100</f>
        <v>100</v>
      </c>
      <c r="R39" s="46"/>
      <c r="S39" s="45"/>
      <c r="T39" s="44"/>
      <c r="U39" s="43"/>
      <c r="V39" s="42"/>
    </row>
    <row r="40" spans="1:22" ht="30.75" customHeight="1" thickBot="1" x14ac:dyDescent="0.25">
      <c r="A40" s="27"/>
      <c r="B40" s="28"/>
      <c r="C40" s="29"/>
      <c r="D40" s="50" t="s">
        <v>58</v>
      </c>
      <c r="E40" s="52"/>
      <c r="F40" s="52"/>
      <c r="G40" s="52"/>
      <c r="H40" s="53"/>
      <c r="I40" s="51"/>
      <c r="J40" s="52"/>
      <c r="K40" s="51"/>
      <c r="L40" s="51"/>
      <c r="M40" s="54"/>
      <c r="N40" s="55" t="s">
        <v>59</v>
      </c>
      <c r="O40" s="99">
        <v>432747100</v>
      </c>
      <c r="P40" s="99">
        <v>405535043.47000003</v>
      </c>
      <c r="Q40" s="100">
        <f>P40/O40*100</f>
        <v>93.711787663048469</v>
      </c>
      <c r="R40" s="23" t="s">
        <v>0</v>
      </c>
      <c r="S40" s="10"/>
      <c r="T40" s="9"/>
      <c r="U40" s="8"/>
      <c r="V40" s="3" t="s">
        <v>0</v>
      </c>
    </row>
    <row r="41" spans="1:22" ht="30.75" customHeight="1" thickBot="1" x14ac:dyDescent="0.25">
      <c r="A41" s="27"/>
      <c r="B41" s="28"/>
      <c r="C41" s="29"/>
      <c r="D41" s="50" t="s">
        <v>60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61</v>
      </c>
      <c r="O41" s="99">
        <v>100390640</v>
      </c>
      <c r="P41" s="99">
        <v>99908658.659999996</v>
      </c>
      <c r="Q41" s="100">
        <f>P41/O41*100</f>
        <v>99.51989414550998</v>
      </c>
      <c r="R41" s="23" t="s">
        <v>0</v>
      </c>
      <c r="S41" s="10"/>
      <c r="T41" s="9"/>
      <c r="U41" s="8"/>
      <c r="V41" s="3" t="s">
        <v>0</v>
      </c>
    </row>
    <row r="42" spans="1:22" ht="30.75" customHeight="1" thickBot="1" x14ac:dyDescent="0.25">
      <c r="A42" s="27"/>
      <c r="B42" s="28"/>
      <c r="C42" s="29"/>
      <c r="D42" s="50" t="s">
        <v>62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63</v>
      </c>
      <c r="O42" s="99">
        <v>48860000</v>
      </c>
      <c r="P42" s="99">
        <v>45914913.93</v>
      </c>
      <c r="Q42" s="100">
        <f>P42/O42*100</f>
        <v>93.972398546868604</v>
      </c>
      <c r="R42" s="23" t="s">
        <v>0</v>
      </c>
      <c r="S42" s="10"/>
      <c r="T42" s="9"/>
      <c r="U42" s="8"/>
      <c r="V42" s="3" t="s">
        <v>0</v>
      </c>
    </row>
    <row r="43" spans="1:22" ht="54" customHeight="1" thickBot="1" x14ac:dyDescent="0.25">
      <c r="A43" s="27"/>
      <c r="B43" s="28"/>
      <c r="C43" s="29"/>
      <c r="D43" s="50" t="s">
        <v>64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65</v>
      </c>
      <c r="O43" s="99">
        <v>356114000</v>
      </c>
      <c r="P43" s="99">
        <v>354988848.42000002</v>
      </c>
      <c r="Q43" s="100">
        <f>P43/O43*100</f>
        <v>99.684047361238257</v>
      </c>
      <c r="R43" s="23" t="s">
        <v>0</v>
      </c>
      <c r="S43" s="10"/>
      <c r="T43" s="9"/>
      <c r="U43" s="8"/>
      <c r="V43" s="3" t="s">
        <v>0</v>
      </c>
    </row>
    <row r="44" spans="1:22" ht="44.25" customHeight="1" thickBot="1" x14ac:dyDescent="0.25">
      <c r="A44" s="27"/>
      <c r="B44" s="28"/>
      <c r="C44" s="29"/>
      <c r="D44" s="50" t="s">
        <v>66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67</v>
      </c>
      <c r="O44" s="99">
        <v>4000000</v>
      </c>
      <c r="P44" s="99">
        <v>4000000</v>
      </c>
      <c r="Q44" s="100">
        <f>P44/O44*100</f>
        <v>100</v>
      </c>
      <c r="R44" s="23" t="s">
        <v>0</v>
      </c>
      <c r="S44" s="10"/>
      <c r="T44" s="9"/>
      <c r="U44" s="8"/>
      <c r="V44" s="3" t="s">
        <v>0</v>
      </c>
    </row>
    <row r="45" spans="1:22" ht="39.75" customHeight="1" thickBot="1" x14ac:dyDescent="0.25">
      <c r="A45" s="27"/>
      <c r="B45" s="28"/>
      <c r="C45" s="29"/>
      <c r="D45" s="56">
        <v>7951600</v>
      </c>
      <c r="E45" s="94"/>
      <c r="F45" s="94"/>
      <c r="G45" s="94"/>
      <c r="H45" s="95"/>
      <c r="I45" s="96"/>
      <c r="J45" s="94"/>
      <c r="K45" s="96"/>
      <c r="L45" s="96"/>
      <c r="M45" s="97"/>
      <c r="N45" s="85" t="s">
        <v>68</v>
      </c>
      <c r="O45" s="99">
        <v>21779500</v>
      </c>
      <c r="P45" s="99">
        <v>9947940.0999999996</v>
      </c>
      <c r="Q45" s="100">
        <f>P45/O45*100</f>
        <v>45.675704676415897</v>
      </c>
      <c r="R45" s="23" t="s">
        <v>0</v>
      </c>
      <c r="S45" s="10"/>
      <c r="T45" s="9"/>
      <c r="U45" s="8"/>
      <c r="V45" s="3" t="s">
        <v>0</v>
      </c>
    </row>
    <row r="46" spans="1:22" ht="46.5" customHeight="1" thickBot="1" x14ac:dyDescent="0.25">
      <c r="A46" s="27"/>
      <c r="B46" s="28"/>
      <c r="C46" s="29"/>
      <c r="D46" s="50" t="s">
        <v>69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70</v>
      </c>
      <c r="O46" s="99">
        <v>111103800</v>
      </c>
      <c r="P46" s="99">
        <v>106436795.31</v>
      </c>
      <c r="Q46" s="100">
        <f>P46/O46*100</f>
        <v>95.799419380795257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 x14ac:dyDescent="0.25">
      <c r="A47" s="27"/>
      <c r="B47" s="28"/>
      <c r="C47" s="29"/>
      <c r="D47" s="50" t="s">
        <v>71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72</v>
      </c>
      <c r="O47" s="99">
        <v>113740000</v>
      </c>
      <c r="P47" s="99">
        <v>53424950.969999999</v>
      </c>
      <c r="Q47" s="100">
        <f>P47/O47*100</f>
        <v>46.971119192896076</v>
      </c>
      <c r="R47" s="23" t="s">
        <v>0</v>
      </c>
      <c r="S47" s="10"/>
      <c r="T47" s="9"/>
      <c r="U47" s="8"/>
      <c r="V47" s="3" t="s">
        <v>0</v>
      </c>
    </row>
    <row r="48" spans="1:22" s="41" customFormat="1" ht="67.5" customHeight="1" thickBot="1" x14ac:dyDescent="0.25">
      <c r="A48" s="47"/>
      <c r="B48" s="48"/>
      <c r="C48" s="49"/>
      <c r="D48" s="60">
        <v>7951900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100</v>
      </c>
      <c r="O48" s="99">
        <v>6806250</v>
      </c>
      <c r="P48" s="99">
        <v>5866797.0099999998</v>
      </c>
      <c r="Q48" s="100">
        <f>P48/O48*100</f>
        <v>86.197201248852153</v>
      </c>
      <c r="R48" s="46"/>
      <c r="S48" s="45"/>
      <c r="T48" s="44"/>
      <c r="U48" s="43"/>
      <c r="V48" s="42"/>
    </row>
    <row r="49" spans="1:22" ht="66" customHeight="1" thickBot="1" x14ac:dyDescent="0.25">
      <c r="A49" s="27"/>
      <c r="B49" s="28"/>
      <c r="C49" s="29"/>
      <c r="D49" s="50" t="s">
        <v>73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74</v>
      </c>
      <c r="O49" s="99">
        <v>8030300</v>
      </c>
      <c r="P49" s="99">
        <v>5820194.8700000001</v>
      </c>
      <c r="Q49" s="100">
        <f>P49/O49*100</f>
        <v>72.477925731292729</v>
      </c>
      <c r="R49" s="23" t="s">
        <v>0</v>
      </c>
      <c r="S49" s="10"/>
      <c r="T49" s="9"/>
      <c r="U49" s="8"/>
      <c r="V49" s="3" t="s">
        <v>0</v>
      </c>
    </row>
    <row r="50" spans="1:22" ht="54" customHeight="1" thickBot="1" x14ac:dyDescent="0.25">
      <c r="A50" s="27"/>
      <c r="B50" s="28"/>
      <c r="C50" s="29"/>
      <c r="D50" s="50" t="s">
        <v>75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76</v>
      </c>
      <c r="O50" s="99">
        <v>218746900</v>
      </c>
      <c r="P50" s="99">
        <v>154319540.71000001</v>
      </c>
      <c r="Q50" s="100">
        <f>P50/O50*100</f>
        <v>70.54707550598431</v>
      </c>
      <c r="R50" s="23" t="s">
        <v>0</v>
      </c>
      <c r="S50" s="10"/>
      <c r="T50" s="9"/>
      <c r="U50" s="8"/>
      <c r="V50" s="3" t="s">
        <v>0</v>
      </c>
    </row>
    <row r="51" spans="1:22" ht="57.75" customHeight="1" thickBot="1" x14ac:dyDescent="0.25">
      <c r="A51" s="27"/>
      <c r="B51" s="28"/>
      <c r="C51" s="29"/>
      <c r="D51" s="50" t="s">
        <v>77</v>
      </c>
      <c r="E51" s="88"/>
      <c r="F51" s="89"/>
      <c r="G51" s="89"/>
      <c r="H51" s="90"/>
      <c r="I51" s="51"/>
      <c r="J51" s="88"/>
      <c r="K51" s="91"/>
      <c r="L51" s="91"/>
      <c r="M51" s="92"/>
      <c r="N51" s="93" t="s">
        <v>78</v>
      </c>
      <c r="O51" s="99">
        <v>2953900</v>
      </c>
      <c r="P51" s="99">
        <v>2893653.98</v>
      </c>
      <c r="Q51" s="100">
        <f>P51/O51*100</f>
        <v>97.960458377060831</v>
      </c>
      <c r="R51" s="23" t="s">
        <v>0</v>
      </c>
      <c r="S51" s="10"/>
      <c r="T51" s="9"/>
      <c r="U51" s="8"/>
      <c r="V51" s="3" t="s">
        <v>0</v>
      </c>
    </row>
    <row r="52" spans="1:22" ht="36" customHeight="1" thickBot="1" x14ac:dyDescent="0.25">
      <c r="A52" s="27"/>
      <c r="B52" s="28"/>
      <c r="C52" s="29"/>
      <c r="D52" s="50" t="s">
        <v>79</v>
      </c>
      <c r="E52" s="52"/>
      <c r="F52" s="52"/>
      <c r="G52" s="52"/>
      <c r="H52" s="53"/>
      <c r="I52" s="51"/>
      <c r="J52" s="52"/>
      <c r="K52" s="51"/>
      <c r="L52" s="51"/>
      <c r="M52" s="54"/>
      <c r="N52" s="55" t="s">
        <v>80</v>
      </c>
      <c r="O52" s="99">
        <v>58748980</v>
      </c>
      <c r="P52" s="99">
        <v>58748980</v>
      </c>
      <c r="Q52" s="100">
        <v>100</v>
      </c>
      <c r="R52" s="23" t="s">
        <v>0</v>
      </c>
      <c r="S52" s="10"/>
      <c r="T52" s="9"/>
      <c r="U52" s="8"/>
      <c r="V52" s="3" t="s">
        <v>0</v>
      </c>
    </row>
    <row r="53" spans="1:22" ht="51.75" customHeight="1" thickBot="1" x14ac:dyDescent="0.25">
      <c r="A53" s="27"/>
      <c r="B53" s="28"/>
      <c r="C53" s="29"/>
      <c r="D53" s="50" t="s">
        <v>81</v>
      </c>
      <c r="E53" s="88"/>
      <c r="F53" s="89"/>
      <c r="G53" s="89"/>
      <c r="H53" s="90"/>
      <c r="I53" s="51"/>
      <c r="J53" s="88"/>
      <c r="K53" s="91"/>
      <c r="L53" s="91"/>
      <c r="M53" s="92"/>
      <c r="N53" s="93" t="s">
        <v>82</v>
      </c>
      <c r="O53" s="99">
        <v>96015100</v>
      </c>
      <c r="P53" s="99">
        <v>90378603.569999993</v>
      </c>
      <c r="Q53" s="100">
        <f>P53/O53*100</f>
        <v>94.129572921342572</v>
      </c>
      <c r="R53" s="23" t="s">
        <v>0</v>
      </c>
      <c r="S53" s="10"/>
      <c r="T53" s="9"/>
      <c r="U53" s="8"/>
      <c r="V53" s="3" t="s">
        <v>0</v>
      </c>
    </row>
    <row r="54" spans="1:22" ht="57" customHeight="1" thickBot="1" x14ac:dyDescent="0.25">
      <c r="A54" s="27"/>
      <c r="B54" s="28"/>
      <c r="C54" s="29"/>
      <c r="D54" s="50" t="s">
        <v>83</v>
      </c>
      <c r="E54" s="88"/>
      <c r="F54" s="89"/>
      <c r="G54" s="89"/>
      <c r="H54" s="90"/>
      <c r="I54" s="51"/>
      <c r="J54" s="88"/>
      <c r="K54" s="91"/>
      <c r="L54" s="91"/>
      <c r="M54" s="92"/>
      <c r="N54" s="93" t="s">
        <v>84</v>
      </c>
      <c r="O54" s="99">
        <v>80982364</v>
      </c>
      <c r="P54" s="99">
        <v>76276716.609999999</v>
      </c>
      <c r="Q54" s="100">
        <f>P54/O54*100</f>
        <v>94.189293622003916</v>
      </c>
      <c r="R54" s="23" t="s">
        <v>0</v>
      </c>
      <c r="S54" s="10"/>
      <c r="T54" s="9"/>
      <c r="U54" s="8"/>
      <c r="V54" s="3" t="s">
        <v>0</v>
      </c>
    </row>
    <row r="55" spans="1:22" ht="57" customHeight="1" thickBot="1" x14ac:dyDescent="0.25">
      <c r="A55" s="27"/>
      <c r="B55" s="28"/>
      <c r="C55" s="29"/>
      <c r="D55" s="50" t="s">
        <v>85</v>
      </c>
      <c r="E55" s="88"/>
      <c r="F55" s="89"/>
      <c r="G55" s="89"/>
      <c r="H55" s="90"/>
      <c r="I55" s="51"/>
      <c r="J55" s="88"/>
      <c r="K55" s="91"/>
      <c r="L55" s="91"/>
      <c r="M55" s="92"/>
      <c r="N55" s="93" t="s">
        <v>86</v>
      </c>
      <c r="O55" s="99">
        <v>89087200</v>
      </c>
      <c r="P55" s="99">
        <v>80858493.109999999</v>
      </c>
      <c r="Q55" s="100">
        <f>P55/O55*100</f>
        <v>90.76331180012393</v>
      </c>
      <c r="R55" s="23" t="s">
        <v>0</v>
      </c>
      <c r="S55" s="10"/>
      <c r="T55" s="9"/>
      <c r="U55" s="8"/>
      <c r="V55" s="3" t="s">
        <v>0</v>
      </c>
    </row>
    <row r="56" spans="1:22" ht="54" customHeight="1" thickBot="1" x14ac:dyDescent="0.25">
      <c r="A56" s="27"/>
      <c r="B56" s="28"/>
      <c r="C56" s="29"/>
      <c r="D56" s="50" t="s">
        <v>87</v>
      </c>
      <c r="E56" s="88"/>
      <c r="F56" s="89"/>
      <c r="G56" s="89"/>
      <c r="H56" s="90"/>
      <c r="I56" s="51"/>
      <c r="J56" s="88"/>
      <c r="K56" s="91"/>
      <c r="L56" s="91"/>
      <c r="M56" s="92"/>
      <c r="N56" s="93" t="s">
        <v>88</v>
      </c>
      <c r="O56" s="99">
        <v>191000650</v>
      </c>
      <c r="P56" s="99">
        <v>170314479.09999999</v>
      </c>
      <c r="Q56" s="100">
        <f>P56/O56*100</f>
        <v>89.16958088886085</v>
      </c>
      <c r="R56" s="23" t="s">
        <v>0</v>
      </c>
      <c r="S56" s="10"/>
      <c r="T56" s="9"/>
      <c r="U56" s="8"/>
      <c r="V56" s="3" t="s">
        <v>0</v>
      </c>
    </row>
    <row r="57" spans="1:22" ht="41.25" customHeight="1" thickBot="1" x14ac:dyDescent="0.25">
      <c r="A57" s="27"/>
      <c r="B57" s="28"/>
      <c r="C57" s="29"/>
      <c r="D57" s="50" t="s">
        <v>89</v>
      </c>
      <c r="E57" s="88"/>
      <c r="F57" s="89"/>
      <c r="G57" s="89"/>
      <c r="H57" s="90"/>
      <c r="I57" s="51"/>
      <c r="J57" s="88"/>
      <c r="K57" s="91"/>
      <c r="L57" s="91"/>
      <c r="M57" s="92"/>
      <c r="N57" s="93" t="s">
        <v>90</v>
      </c>
      <c r="O57" s="99">
        <v>2984875.56</v>
      </c>
      <c r="P57" s="99">
        <v>1753653.77</v>
      </c>
      <c r="Q57" s="100">
        <f>P57/O57*100</f>
        <v>58.751319267728533</v>
      </c>
      <c r="R57" s="23" t="s">
        <v>0</v>
      </c>
      <c r="S57" s="10"/>
      <c r="T57" s="9"/>
      <c r="U57" s="8"/>
      <c r="V57" s="3" t="s">
        <v>0</v>
      </c>
    </row>
    <row r="58" spans="1:22" ht="45" customHeight="1" thickBot="1" x14ac:dyDescent="0.25">
      <c r="A58" s="27"/>
      <c r="B58" s="28"/>
      <c r="C58" s="29"/>
      <c r="D58" s="50" t="s">
        <v>91</v>
      </c>
      <c r="E58" s="88"/>
      <c r="F58" s="89"/>
      <c r="G58" s="89"/>
      <c r="H58" s="90"/>
      <c r="I58" s="51"/>
      <c r="J58" s="88"/>
      <c r="K58" s="91"/>
      <c r="L58" s="91"/>
      <c r="M58" s="92"/>
      <c r="N58" s="98" t="s">
        <v>92</v>
      </c>
      <c r="O58" s="99">
        <v>1000000</v>
      </c>
      <c r="P58" s="99">
        <v>959459.68</v>
      </c>
      <c r="Q58" s="100">
        <f>P58/O58*100</f>
        <v>95.945968000000008</v>
      </c>
      <c r="R58" s="23" t="s">
        <v>0</v>
      </c>
      <c r="S58" s="10"/>
      <c r="T58" s="9"/>
      <c r="U58" s="8"/>
      <c r="V58" s="3" t="s">
        <v>0</v>
      </c>
    </row>
    <row r="59" spans="1:22" ht="41.25" customHeight="1" thickBot="1" x14ac:dyDescent="0.25">
      <c r="A59" s="27"/>
      <c r="B59" s="28"/>
      <c r="C59" s="29"/>
      <c r="D59" s="50" t="s">
        <v>93</v>
      </c>
      <c r="E59" s="88"/>
      <c r="F59" s="89"/>
      <c r="G59" s="89"/>
      <c r="H59" s="90"/>
      <c r="I59" s="51"/>
      <c r="J59" s="88"/>
      <c r="K59" s="91"/>
      <c r="L59" s="91"/>
      <c r="M59" s="92"/>
      <c r="N59" s="93" t="s">
        <v>94</v>
      </c>
      <c r="O59" s="99">
        <v>614000000</v>
      </c>
      <c r="P59" s="99">
        <v>613999999.99000001</v>
      </c>
      <c r="Q59" s="100">
        <f>P59/O59*100</f>
        <v>99.999999998371337</v>
      </c>
      <c r="R59" s="23" t="s">
        <v>0</v>
      </c>
      <c r="S59" s="10"/>
      <c r="T59" s="9"/>
      <c r="U59" s="8"/>
      <c r="V59" s="3" t="s">
        <v>0</v>
      </c>
    </row>
    <row r="60" spans="1:22" s="41" customFormat="1" ht="66" customHeight="1" thickBot="1" x14ac:dyDescent="0.25">
      <c r="A60" s="47"/>
      <c r="B60" s="48"/>
      <c r="C60" s="49"/>
      <c r="D60" s="60">
        <v>7960900</v>
      </c>
      <c r="E60" s="88"/>
      <c r="F60" s="89"/>
      <c r="G60" s="89"/>
      <c r="H60" s="90"/>
      <c r="I60" s="51"/>
      <c r="J60" s="88"/>
      <c r="K60" s="91"/>
      <c r="L60" s="91"/>
      <c r="M60" s="92"/>
      <c r="N60" s="148" t="s">
        <v>95</v>
      </c>
      <c r="O60" s="99">
        <v>51383500</v>
      </c>
      <c r="P60" s="99">
        <v>51355399.299999997</v>
      </c>
      <c r="Q60" s="100">
        <f>P60/O60*100</f>
        <v>99.945311821888339</v>
      </c>
      <c r="R60" s="46"/>
      <c r="S60" s="45"/>
      <c r="T60" s="44"/>
      <c r="U60" s="43"/>
      <c r="V60" s="42"/>
    </row>
    <row r="61" spans="1:22" ht="65.25" customHeight="1" thickBot="1" x14ac:dyDescent="0.25">
      <c r="A61" s="27"/>
      <c r="B61" s="28"/>
      <c r="C61" s="29"/>
      <c r="D61" s="56">
        <v>7961000</v>
      </c>
      <c r="E61" s="94"/>
      <c r="F61" s="94"/>
      <c r="G61" s="94"/>
      <c r="H61" s="95"/>
      <c r="I61" s="96"/>
      <c r="J61" s="94"/>
      <c r="K61" s="96"/>
      <c r="L61" s="96"/>
      <c r="M61" s="97"/>
      <c r="N61" s="55" t="s">
        <v>96</v>
      </c>
      <c r="O61" s="99">
        <v>305164500</v>
      </c>
      <c r="P61" s="99">
        <v>303238193.06</v>
      </c>
      <c r="Q61" s="100">
        <f>P61/O61*100</f>
        <v>99.3687644073934</v>
      </c>
      <c r="R61" s="23" t="s">
        <v>0</v>
      </c>
      <c r="S61" s="10"/>
      <c r="T61" s="9"/>
      <c r="U61" s="8"/>
      <c r="V61" s="3" t="s">
        <v>0</v>
      </c>
    </row>
    <row r="62" spans="1:22" ht="26.25" customHeight="1" thickBot="1" x14ac:dyDescent="0.25">
      <c r="A62" s="33"/>
      <c r="B62" s="26"/>
      <c r="C62" s="26"/>
      <c r="D62" s="139" t="s">
        <v>97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1"/>
      <c r="O62" s="114">
        <f>O13+O14+O15+O16+O30+O35+O36+O37+O38+O39+O40+O41+O42+O43+O44+O45+O46+O47+O48+O49+O50+O51+O52+O53+O54+O55+O56+O57+O58+O59+O61+O17+O22+O60</f>
        <v>4278960442.1500001</v>
      </c>
      <c r="P62" s="114">
        <f>P13+P14+P15+P16+P30+P35+P36+P37+P38+P39+P40+P41+P42+P43+P44+P45+P46+P47+P48+P49+P50+P51+P52+P53+P54+P55+P56+P57+P58+P59+P61+P17+P22+P60</f>
        <v>3775810660.579999</v>
      </c>
      <c r="Q62" s="115">
        <f>P62/O62*100</f>
        <v>88.241307944478464</v>
      </c>
      <c r="R62" s="20" t="s">
        <v>0</v>
      </c>
      <c r="S62" s="7"/>
      <c r="T62" s="6"/>
      <c r="U62" s="5"/>
      <c r="V62" s="4" t="s">
        <v>0</v>
      </c>
    </row>
    <row r="63" spans="1:22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8" spans="15:16" x14ac:dyDescent="0.2">
      <c r="O68" s="147"/>
      <c r="P68" s="147"/>
    </row>
  </sheetData>
  <mergeCells count="16">
    <mergeCell ref="D62:N62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fitToHeight="0" orientation="landscape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2013 год</vt:lpstr>
      <vt:lpstr>'Исполнение за 2013 год'!Заголовки_для_печати</vt:lpstr>
      <vt:lpstr>'Исполнение за 2013 год'!Область_печати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Волошина</cp:lastModifiedBy>
  <dcterms:created xsi:type="dcterms:W3CDTF">2014-01-15T13:16:44Z</dcterms:created>
  <dcterms:modified xsi:type="dcterms:W3CDTF">2014-01-21T12:00:19Z</dcterms:modified>
</cp:coreProperties>
</file>