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ВХОДЯЩАЯ ПОЧТА\"/>
    </mc:Choice>
  </mc:AlternateContent>
  <bookViews>
    <workbookView xWindow="0" yWindow="0" windowWidth="23970" windowHeight="9660"/>
  </bookViews>
  <sheets>
    <sheet name="Культура" sheetId="2" r:id="rId1"/>
  </sheets>
  <definedNames>
    <definedName name="_xlnm.Print_Area" localSheetId="0">Культура!$A$1:$L$108</definedName>
  </definedNames>
  <calcPr calcId="152511"/>
</workbook>
</file>

<file path=xl/calcChain.xml><?xml version="1.0" encoding="utf-8"?>
<calcChain xmlns="http://schemas.openxmlformats.org/spreadsheetml/2006/main">
  <c r="G81" i="2" l="1"/>
  <c r="F81" i="2"/>
  <c r="F82" i="2"/>
  <c r="G82" i="2"/>
  <c r="F79" i="2"/>
  <c r="G79" i="2"/>
  <c r="H79" i="2" s="1"/>
  <c r="F80" i="2"/>
  <c r="G80" i="2"/>
  <c r="H80" i="2" s="1"/>
  <c r="G78" i="2"/>
  <c r="F78" i="2"/>
  <c r="H29" i="2"/>
  <c r="H27" i="2"/>
  <c r="H26" i="2"/>
  <c r="H25" i="2"/>
  <c r="H28" i="2"/>
  <c r="H34" i="2"/>
  <c r="H31" i="2"/>
  <c r="H32" i="2"/>
  <c r="H30" i="2"/>
  <c r="H33" i="2"/>
  <c r="H35" i="2"/>
  <c r="H36" i="2"/>
  <c r="H37" i="2"/>
  <c r="H38" i="2"/>
  <c r="H39" i="2"/>
  <c r="H40" i="2"/>
  <c r="H41" i="2"/>
  <c r="H42" i="2"/>
  <c r="H43" i="2"/>
  <c r="H47" i="2"/>
  <c r="H46" i="2"/>
  <c r="H49" i="2"/>
  <c r="H51" i="2"/>
  <c r="H52" i="2"/>
  <c r="H53" i="2"/>
  <c r="H54" i="2"/>
  <c r="H55" i="2"/>
  <c r="H64" i="2"/>
  <c r="H60" i="2"/>
  <c r="H59" i="2"/>
  <c r="H58" i="2"/>
  <c r="H57" i="2"/>
  <c r="H56" i="2"/>
  <c r="H82" i="2" l="1"/>
  <c r="H81" i="2"/>
  <c r="H70" i="2"/>
  <c r="H69" i="2"/>
  <c r="H68" i="2"/>
  <c r="H67" i="2"/>
  <c r="H66" i="2"/>
  <c r="H71" i="2"/>
  <c r="H72" i="2"/>
  <c r="H73" i="2"/>
  <c r="H76" i="2"/>
  <c r="H77" i="2"/>
  <c r="H75" i="2"/>
  <c r="H74" i="2"/>
  <c r="H78" i="2" l="1"/>
  <c r="G97" i="2" l="1"/>
  <c r="F97" i="2"/>
  <c r="G90" i="2"/>
  <c r="F90" i="2"/>
  <c r="G83" i="2"/>
  <c r="F83" i="2"/>
  <c r="H90" i="2" l="1"/>
  <c r="H83" i="2"/>
  <c r="H97" i="2"/>
  <c r="G23" i="2"/>
  <c r="F23" i="2"/>
  <c r="G18" i="2"/>
  <c r="F18" i="2"/>
  <c r="H88" i="2"/>
  <c r="H23" i="2" l="1"/>
  <c r="H96" i="2"/>
  <c r="H95" i="2"/>
  <c r="H89" i="2"/>
  <c r="H87" i="2"/>
  <c r="H86" i="2"/>
  <c r="H85" i="2"/>
  <c r="H45" i="2"/>
  <c r="H44" i="2"/>
  <c r="H22" i="2" l="1"/>
  <c r="H20" i="2"/>
  <c r="H21" i="2"/>
  <c r="H17" i="2"/>
  <c r="H15" i="2"/>
  <c r="H6" i="2"/>
  <c r="H12" i="2"/>
  <c r="H10" i="2"/>
  <c r="H11" i="2"/>
  <c r="H14" i="2"/>
  <c r="H8" i="2"/>
  <c r="H7" i="2"/>
  <c r="H13" i="2"/>
  <c r="H9" i="2"/>
  <c r="H5" i="2"/>
  <c r="H16" i="2" l="1"/>
  <c r="H99" i="2"/>
  <c r="H94" i="2"/>
  <c r="H93" i="2"/>
  <c r="H92" i="2"/>
</calcChain>
</file>

<file path=xl/sharedStrings.xml><?xml version="1.0" encoding="utf-8"?>
<sst xmlns="http://schemas.openxmlformats.org/spreadsheetml/2006/main" count="514" uniqueCount="195">
  <si>
    <t>Муниципальное бюджетное образовательное учреждение дополнительного образования детей детская школа искусств № 5 муниципального образования город-курорт Сочи</t>
  </si>
  <si>
    <t>Муниципальное бюджетное учреждение культуры г.Сочи "Районный Дом культуры "Адлер"</t>
  </si>
  <si>
    <t>Муниципальное бюджетное учреждение культуры г.Сочи "Централизованная клубная система "Орел-Изумруд"</t>
  </si>
  <si>
    <t>Муниципальное бюджетное учреждение культуры г.Сочи "Музей истории Адлерского района"</t>
  </si>
  <si>
    <t>Муниципальное бюджетное учреждение "Централизованная бухгалтерия учреждений культуры Адлерского района города Сочи"</t>
  </si>
  <si>
    <t>Муниципальное бюджетное образовательное учреждение дополнительного образования детей детская школа искусств № 2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</si>
  <si>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3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</si>
  <si>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4 муниципального образования город-курорт Сочи"</t>
  </si>
  <si>
    <t>Муниципальное бюджетное учреждение культуры г.Сочи "Дом культуры с. Волковка"</t>
  </si>
  <si>
    <t>Муниципальное бюджетное учреждение культуры города Сочи "Лазаревский районный Центр национальных культур имени Крикора Сааковича Мазлумяна"</t>
  </si>
  <si>
    <t>Муниципальное бюджетное учреждение культуры г.Сочи "Лазаревская централизованная библиотечная система"</t>
  </si>
  <si>
    <t>Муниципальное бюджетное учреждение "Централизованная бухгалтерия учреждений культуры Лазаревского района города Сочи"</t>
  </si>
  <si>
    <t>Муниципальное бюджетное образовательное учреждение дополнительного образования детей детская музыкальная школа №4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</si>
  <si>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художественная школа № 3 Муниципального образования город-курорт Сочи</t>
  </si>
  <si>
    <t>Муниципальное бюджетное учреждение культуры г. Сочи "Музей истории Хостинского района"</t>
  </si>
  <si>
    <t>Муниципальное бюджетное учреждение культуры г.Сочи "Централизованная клубная система Хостинского района"</t>
  </si>
  <si>
    <t>Муниципальное бюджетное учреждение "Централизованная бухгалтерия учреждений культуры Хостинского района города Сочи"</t>
  </si>
  <si>
    <t>Муниципальное автономное учреждение культуры "Сочинское концертно-филармоническое объединение"</t>
  </si>
  <si>
    <t>Муниципальное бюджетное образовательное учреждение дополнительного образования детей детская музыкальная школа №1 имени Шмелева муниципального образования город-курорт Сочи</t>
  </si>
  <si>
    <t>Муниципальное бюджетное учреждение культуры г. Сочи "Дом культуры"</t>
  </si>
  <si>
    <t>Муниципальное бюджетное образовательное учреждение дополнительного образования детей детская школа искусств № 1 муниципального образования город-курорт Сочи</t>
  </si>
  <si>
    <t>Муниципальное бюджетное учреждение культуры г.Сочи "Сочинский художественный музей"</t>
  </si>
  <si>
    <t>Муниципальное бюджетное образовательное учреждение дополнительного образования детей детская художественная школа № 1 имени А.И.Пахомова муниципального образования город-курорт Сочи</t>
  </si>
  <si>
    <t>Муниципальное бюджетное учреждение культуры г.Сочи "Централизованная библиотечная система города Сочи"</t>
  </si>
  <si>
    <t>Муниципальное бюджетное образовательное учреждение дополнительного образования детей детская музыкальная школа № 2 муниципального образования город-курорт Сочи</t>
  </si>
  <si>
    <t>Муниципальное бюджетное учреждение культуры г.Сочи "Городской Дом культуры "Юбилейный"</t>
  </si>
  <si>
    <t>Муниципальное бюджетное учреждение культуры г. Сочи "Музей истории города-курорта Сочи"</t>
  </si>
  <si>
    <t>Муниципальное бюджетное учреждение культуры города Сочи "Творческо-методический центр"</t>
  </si>
  <si>
    <t>Муниципальное бюджетное учреждение культуры г.Сочи "Районный Дом культуры" Центрального района</t>
  </si>
  <si>
    <t>Муниципальное бюджетное учреждение "Централизованная бухгалтерия учреждений культуры Центрального района города Сочи"</t>
  </si>
  <si>
    <t>Муниципальное бюджетное учреждение культуры города Сочи "Арт-Медиа-Центр "Родина"</t>
  </si>
  <si>
    <t>Муниципальное бюджетное образовательное учреждение дополнительного образования детей детская художественная школа № 2 муниципального образования город-курорт Сочи</t>
  </si>
  <si>
    <t>Муниципальное бюджетное учреждение культуры "Централизованная библиотечная система Адлерского района г. Сочи"</t>
  </si>
  <si>
    <t>Муниципальное бюджетное образовательное учреждение дополнительного образования детей детская музыкальная школа № 3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</si>
  <si>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школа искусств № 6 муниципального образования город-курорт Сочи</t>
  </si>
  <si>
    <t>№пп</t>
  </si>
  <si>
    <t>Наименование учреждения</t>
  </si>
  <si>
    <t>Показатель объёма услуг</t>
  </si>
  <si>
    <t>Единица измерения</t>
  </si>
  <si>
    <t>% исполнения</t>
  </si>
  <si>
    <t>Причины отклонения от плановых назначений</t>
  </si>
  <si>
    <t>Наименование муниципальной услуги( работы)</t>
  </si>
  <si>
    <t>единиц</t>
  </si>
  <si>
    <t>да</t>
  </si>
  <si>
    <t>Соответствие плановых и фактических показателей в сканкопии  отчёта               ( да; нет)</t>
  </si>
  <si>
    <t>человек</t>
  </si>
  <si>
    <t>Среднегодовой контингент</t>
  </si>
  <si>
    <t>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</si>
  <si>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Документовыдача</t>
  </si>
  <si>
    <t>Показатель превысил плановое значние по причине более эффективной работы учреждения</t>
  </si>
  <si>
    <t>http://www.bus.gov.ru/public/agency/plan-and-result-comparison.html?agency=8214</t>
  </si>
  <si>
    <t>http://www.bus.gov.ru/public/agency/plan-and-result-comparison.html?agency=41568</t>
  </si>
  <si>
    <t xml:space="preserve"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</t>
  </si>
  <si>
    <t>Открытие Кинотетра "Юбилейный" и развлекательного центра "Моремол"</t>
  </si>
  <si>
    <t>http://www.bus.gov.ru/public/agency/plan-and-result-comparison.html?agency=8967</t>
  </si>
  <si>
    <t>Дополнительное образование детей</t>
  </si>
  <si>
    <t>Реализация дополнительных предпрофессиональных общеобразовательных программ в области искусств</t>
  </si>
  <si>
    <t>http://www.bus.gov.ru/public/agency/plan-and-result-comparison.html?agency=59098</t>
  </si>
  <si>
    <t>http://www.bus.gov.ru/public/agency/plan-and-result-comparison.html?agency=60295</t>
  </si>
  <si>
    <t>Организация и проведение культурно-массовых мероприятий</t>
  </si>
  <si>
    <t>http://www.bus.gov.ru/public/agency/plan-and-result-comparison.html?agency=179734</t>
  </si>
  <si>
    <t>Фактическое выполнение к плану увеличилось</t>
  </si>
  <si>
    <t>http://www.bus.gov.ru/public/agency/plan-and-result-comparison.html?agency=2334</t>
  </si>
  <si>
    <t>Число посетителей</t>
  </si>
  <si>
    <t>http://www.bus.gov.ru/public/agency/plan-and-result-comparison.html?agency=80311</t>
  </si>
  <si>
    <t>Кол-во заключенных договоров</t>
  </si>
  <si>
    <t>http://www.bus.gov.ru/public/agency/plan-and-result-comparison.html?agency=44442</t>
  </si>
  <si>
    <t xml:space="preserve">предоставление дополнительного образования в муниципальных образовательных учреждениях дополнительного образования детей в сфере культуры </t>
  </si>
  <si>
    <t>http://www.bus.gov.ru/public/agency/plan-and-result-comparison.html?agency=79359</t>
  </si>
  <si>
    <t>Среднегодовой контингент учащихся</t>
  </si>
  <si>
    <t>http://www.bus.gov.ru/public/agency/plan-and-result-comparison.html?agency=13973</t>
  </si>
  <si>
    <t>http://www.bus.gov.ru/public/agency/plan-and-result-comparison.html?agency=60333</t>
  </si>
  <si>
    <t>экз.</t>
  </si>
  <si>
    <t>обеспечение организации и осуществления бухгалтерского учета учреждений культуры города Сочи</t>
  </si>
  <si>
    <t>Количество заключенных договоров</t>
  </si>
  <si>
    <t>среднегодовой контингент</t>
  </si>
  <si>
    <t>http://www.bus.gov.ru/public/agency/plan-and-result-comparison.html?agency=51969</t>
  </si>
  <si>
    <t>учащийся</t>
  </si>
  <si>
    <t>http://www.bus.gov.ru/public/agency/plan-and-result-comparison.html?agency=59978</t>
  </si>
  <si>
    <t>предоставление доступа к музейным коллекциям и предметам, организация музейной деятельности</t>
  </si>
  <si>
    <t>число посетителей</t>
  </si>
  <si>
    <t>Увеличение интереса населения к культурно-досуговой деятельности.</t>
  </si>
  <si>
    <t>http://www.bus.gov.ru/public/agency/plan-and-result-comparison.html?agency=80308</t>
  </si>
  <si>
    <t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</t>
  </si>
  <si>
    <t>http://www.bus.gov.ru/public/agency/plan-and-result-comparison.html?agency=10162</t>
  </si>
  <si>
    <t>количество заключенных договоров</t>
  </si>
  <si>
    <t>Предоставление театрально-концертного обслуживания населения</t>
  </si>
  <si>
    <t>http://www.bus.gov.ru/public/agency/plan-and-result-comparison.html?agency=9645</t>
  </si>
  <si>
    <t>Предоставление дополнительного образования в муниципальных бюджетных образовательных учреждениях дополнительного образования детей в сфере культуры</t>
  </si>
  <si>
    <t>http://www.bus.gov.ru/public/agency/plan-and-result-comparison.html?agency=60488</t>
  </si>
  <si>
    <t>http://www.bus.gov.ru/public/agency/plan-and-result-comparison.html?agency=82267</t>
  </si>
  <si>
    <t>Предоставление доступа к музейным коллекциям и предметам, другой музейной деятельности</t>
  </si>
  <si>
    <t>Увеличилось число посетителей</t>
  </si>
  <si>
    <t>http://www.bus.gov.ru/public/agency/plan-and-result-comparison.html?agency=3246</t>
  </si>
  <si>
    <t>http://www.bus.gov.ru/public/agency/plan-and-result-comparison.html?agency=53969</t>
  </si>
  <si>
    <t>Организация библиотечно-информационного обслуживания населения муниципального образования г Сочи</t>
  </si>
  <si>
    <t>http://www.bus.gov.ru/public/agency/plan-and-result-comparison.html?agency=77635</t>
  </si>
  <si>
    <t>http://www.bus.gov.ru/public/agency/plan-and-result-comparison.html?agency=67070</t>
  </si>
  <si>
    <t>http://www.bus.gov.ru/public/agency/plan-and-result-comparison.html?agency=79420</t>
  </si>
  <si>
    <t>Количество проведенных культурно-досуговых мероприятий</t>
  </si>
  <si>
    <t>http://www.bus.gov.ru/public/agency/plan-and-result-comparison.html?agency=42343</t>
  </si>
  <si>
    <t>организационно-методическое и консультативное обслуживание учреждений культуры города Сочи</t>
  </si>
  <si>
    <t>количество мероприятий методического характера( семинары, мастер- класы и т.д.)</t>
  </si>
  <si>
    <t>шт.</t>
  </si>
  <si>
    <t>http://www.bus.gov.ru/public/agency/plan-and-result-comparison.html?agency=79173</t>
  </si>
  <si>
    <t>Техничское обеспечение деятельности учреждений культуры города Сочи</t>
  </si>
  <si>
    <t>Доля потребителей муниципальной услуги, внедривших в свою деятельность передовой опыт, полученный в результате проведенных мероприятий</t>
  </si>
  <si>
    <t>http://www.bus.gov.ru/public/agency/plan-and-result-comparison.html?agency=21306</t>
  </si>
  <si>
    <t>проц.</t>
  </si>
  <si>
    <t>http://www.bus.gov.ru/public/agency/plan-and-result-comparison.html?agency=61488</t>
  </si>
  <si>
    <t>http://www.bus.gov.ru/public/agency/plan-and-result-comparison.html?agency=18453</t>
  </si>
  <si>
    <t>Муниципальное бюджетное учреждение культуры г.Сочи "Литературно-мемориальный Музей Н. Островского в городе Сочи"</t>
  </si>
  <si>
    <t>http://www.bus.gov.ru/public/agency/plan-and-result-comparison.html?agency=11284</t>
  </si>
  <si>
    <t>Открытие кинозала</t>
  </si>
  <si>
    <t>http://www.bus.gov.ru/public/agency/plan-and-result-comparison.html?agency=60416</t>
  </si>
  <si>
    <t>отклонения отсутствуют</t>
  </si>
  <si>
    <t>предоставление дополнительного образования в муниципальных бюджетных образовательных учреждениях дополнительного образования детей в сфере культуры</t>
  </si>
  <si>
    <t>Наименование муниципальной услуги:  предоставление дополнительного образования в муниципальных бюджетных образовательных учреждениях дополнительного образования детей в сфере культуры</t>
  </si>
  <si>
    <t>Наименование муниципальной услуги:  Библиотечно-информационное обслуживание населения</t>
  </si>
  <si>
    <t>Наименование муниципальной услуги:  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</t>
  </si>
  <si>
    <t>Наименование муниципальной услуги:  предоставление доступа к музейным коллекциям и предметам, организация музейной деятельности</t>
  </si>
  <si>
    <t>Муниципальное бюджетное учреждение "Центр технического и хозяйственного обслуживания учреждений культуры г.Сочи"</t>
  </si>
  <si>
    <t>Итого по услуге: 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</si>
  <si>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Итого по услуге: организационно-методическое консультативное обслуживание учреждений культуры города Сочи</t>
  </si>
  <si>
    <t>Наименование муниципальной услуги (работы) - Обеспечение организации и осуществления бухгалтерского учета учреждений культуры</t>
  </si>
  <si>
    <t>Итого по услуге: Предоставление доступа к музейным коллекциям и к предметам другой музейной деятельности</t>
  </si>
  <si>
    <t>Наименование муниципальной услуги (работы) - Техническое обеспечение деятельности учреждений культуры города Сочи</t>
  </si>
  <si>
    <t xml:space="preserve">Мониторинг исполнения муниципальных заданий учреждениями, подведомственными управлению культуры администрации города Сочи </t>
  </si>
  <si>
    <t>Всего учреждений, подведомственных управлению культуры администрации города Сочи</t>
  </si>
  <si>
    <t>в том числе:</t>
  </si>
  <si>
    <t>число учреждений, выполнивших муниципальное задание менее чем на 100%</t>
  </si>
  <si>
    <t>число учреждений, выполнивших муниципальное задание на 100 и более процентов</t>
  </si>
  <si>
    <t>за 2013 год</t>
  </si>
  <si>
    <t>Плановое значение на 2013 год</t>
  </si>
  <si>
    <t>Фактическое исполнение за 2013 год</t>
  </si>
  <si>
    <r>
      <t>Источник информации- ссылка на страницу  bus.qov.ru</t>
    </r>
    <r>
      <rPr>
        <sz val="12"/>
        <color theme="1"/>
        <rFont val="Calibri"/>
        <family val="2"/>
        <charset val="204"/>
        <scheme val="minor"/>
      </rPr>
      <t xml:space="preserve">  закладка: сравнение плановых и фактических показателей деятельности за 2013 год</t>
    </r>
  </si>
  <si>
    <t>Ссылка на сканкопию отчёта об исполнении муниципального задания за 2013 год</t>
  </si>
  <si>
    <t>Муниципальное бюджетное учреждение "Централизованная бухгалтерия управления культуры админитсрации города Сочи"</t>
  </si>
  <si>
    <t>Муниципальное бюджетное учреждение культуры г.Сочи "Центр национальных культур "Истоки"</t>
  </si>
  <si>
    <t>http://www.bus.gov.ru/public/agency/plan-and-result-comparison.html?agency=80425</t>
  </si>
  <si>
    <t>http://www.bus.gov.ru/public/agency/plan-and-result-comparison.html?agency=80246</t>
  </si>
  <si>
    <t>http://www.bus.gov.ru/public/agency/plan-and-result-comparison.html?agency=79710</t>
  </si>
  <si>
    <t>http://www.bus.gov.ru/public/agency/plan-and-result-comparison.html?agency=76370</t>
  </si>
  <si>
    <t>http://www.bus.gov.ru/public/agency/plan-and-result-comparison.html?agency=89315</t>
  </si>
  <si>
    <t>http://www.bus.gov.ru/public/agency/plan-and-result-comparison.html?agency=79096</t>
  </si>
  <si>
    <t>количество клубных формирований</t>
  </si>
  <si>
    <t>число участников клубных формирований</t>
  </si>
  <si>
    <t>количество формирований самодеятельного народного творчества</t>
  </si>
  <si>
    <t>Количество бесплатных культурно-досуговых мероприятий</t>
  </si>
  <si>
    <t xml:space="preserve">число участников в коллективах самодеятельного народного творчества </t>
  </si>
  <si>
    <t>увеличение показателя</t>
  </si>
  <si>
    <t>http://bus.gov.ru/public/agency/agency.html?agency=63351</t>
  </si>
  <si>
    <t>Итого по услуге: 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(количество бесплатных культурно-досуговых мероприятий)</t>
  </si>
  <si>
    <t>Итого по услуге: 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(количество клубных формирований)</t>
  </si>
  <si>
    <t>Итого по услуге: 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(число участников клубных формирований)</t>
  </si>
  <si>
    <t>Итого по услуге: 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(количество формирований самодеятельного народного творчества)</t>
  </si>
  <si>
    <t>Итого по услуге: 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(число участников в коллективах самодеятельного народного творчества )</t>
  </si>
  <si>
    <t>http://bus.gov.ru/public/agency/agency_tasks.html?agency=270272</t>
  </si>
  <si>
    <t>http://bus.gov.ru/public/download/download.html?id=20765457</t>
  </si>
  <si>
    <t>http://bus.gov.ru/public/download/download.html?id=19661229</t>
  </si>
  <si>
    <t>http://bus.gov.ru/public/download/download.html?id=19574387</t>
  </si>
  <si>
    <t>http://bus.gov.ru/public/download/download.html?id=19503236</t>
  </si>
  <si>
    <t>http://bus.gov.ru/public/download/download.html?id=19654300</t>
  </si>
  <si>
    <t>http://bus.gov.ru/public/download/download.html?id=19577361</t>
  </si>
  <si>
    <t>http://bus.gov.ru/public/download/download.html?id=20217166</t>
  </si>
  <si>
    <t>http://bus.gov.ru/public/download/download.html?id=19557782</t>
  </si>
  <si>
    <t>http://bus.gov.ru/public/download/download.html?id=19575042</t>
  </si>
  <si>
    <t>http://bus.gov.ru/public/download/download.html?id=19608553</t>
  </si>
  <si>
    <t>http://bus.gov.ru/public/download/download.html?id=19626863</t>
  </si>
  <si>
    <t>http://bus.gov.ru/public/download/download.html?id=19586379</t>
  </si>
  <si>
    <t>http://bus.gov.ru/public/download/download.html?id=19669679</t>
  </si>
  <si>
    <t>http://bus.gov.ru/public/download/download.html?id=19572074</t>
  </si>
  <si>
    <t>http://bus.gov.ru/public/download/download.html?id=19581977</t>
  </si>
  <si>
    <t>Показатель превысил плановое значение по причине более эффективной работы учреждения</t>
  </si>
  <si>
    <t>http://bus.gov.ru/public/download/download.html?id=19575930</t>
  </si>
  <si>
    <t>http://bus.gov.ru/public/download/download.html?id=19760369</t>
  </si>
  <si>
    <t>http://bus.gov.ru/public/download/download.html?id=19614322</t>
  </si>
  <si>
    <t>http://bus.gov.ru/public/download/download.html?id=19761503</t>
  </si>
  <si>
    <t>http://bus.gov.ru/public/agency/agency_tasks.html?task=774128&amp;agency=60333&amp;activeTab=docs</t>
  </si>
  <si>
    <t>http://bus.gov.ru/public/agency/agency_tasks.html?task=774204&amp;agency=63351&amp;activeTab=docs</t>
  </si>
  <si>
    <t>http://bus.gov.ru/public/download/download.html?id=19685112</t>
  </si>
  <si>
    <t>http://bus.gov.ru/public/download/download.html?id=20580956</t>
  </si>
  <si>
    <t>http://bus.gov.ru/public/agency/agency_tasks.html?task=773022&amp;agency=8967&amp;activeTab=docs</t>
  </si>
  <si>
    <t>http://bus.gov.ru/public/agency/agency_tasks.html?task=834544&amp;agency=9645&amp;activeTab=docs</t>
  </si>
  <si>
    <t>http://bus.gov.ru/public/download/download.html?id=21002877</t>
  </si>
  <si>
    <t>http://bus.gov.ru/public/download/download.html?id=19625597</t>
  </si>
  <si>
    <t>http://bus.gov.ru/public/download/download.html?id=19624016</t>
  </si>
  <si>
    <t>http://bus.gov.ru/public/download/download.html?id=19726514</t>
  </si>
  <si>
    <t>http://bus.gov.ru/public/download/download.html?id=20278335</t>
  </si>
  <si>
    <t>http://bus.gov.ru/public/download/download.html?id=19668005</t>
  </si>
  <si>
    <t>http://bus.gov.ru/public/download/download.html?id=19627005</t>
  </si>
  <si>
    <t>http://bus.gov.ru/public/download/download.html?id=19615265</t>
  </si>
  <si>
    <t>http://bus.gov.ru/public/download/download.html?id=19573231</t>
  </si>
  <si>
    <t>http://bus.gov.ru/public/download/download.html?id=19670228</t>
  </si>
  <si>
    <t>http://bus.gov.ru/public/download/download.html?id=19626954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</si>
</sst>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1" xfId="2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0" fontId="0" fillId="0" borderId="0" xfId="0" applyNumberFormat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0" fontId="12" fillId="2" borderId="37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0" fontId="12" fillId="2" borderId="17" xfId="0" applyNumberFormat="1" applyFont="1" applyFill="1" applyBorder="1" applyAlignment="1">
      <alignment horizontal="center"/>
    </xf>
    <xf numFmtId="0" fontId="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1" xfId="2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25" xfId="0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0" fontId="8" fillId="0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4" fillId="0" borderId="20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0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2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21" xfId="2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10" fontId="10" fillId="0" borderId="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0" fontId="10" fillId="0" borderId="28" xfId="0" applyNumberFormat="1" applyFont="1" applyFill="1" applyBorder="1" applyAlignment="1">
      <alignment horizontal="center" vertical="center"/>
    </xf>
    <xf numFmtId="0" fontId="7" fillId="0" borderId="28" xfId="2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4" borderId="0" xfId="0" applyFont="1" applyFill="1"/>
    <xf numFmtId="0" fontId="10" fillId="4" borderId="3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10" fontId="10" fillId="4" borderId="16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0" fillId="5" borderId="0" xfId="0" applyFont="1" applyFill="1"/>
    <xf numFmtId="0" fontId="9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4" borderId="1" xfId="2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2" fontId="10" fillId="4" borderId="2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2" xfId="2" applyFill="1" applyBorder="1" applyAlignment="1">
      <alignment horizontal="center" vertical="center" wrapText="1"/>
    </xf>
    <xf numFmtId="0" fontId="7" fillId="0" borderId="16" xfId="2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/>
    </xf>
    <xf numFmtId="10" fontId="19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0" xfId="0" applyFont="1"/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Font="1" applyFill="1" applyAlignment="1"/>
    <xf numFmtId="0" fontId="19" fillId="0" borderId="1" xfId="0" applyFont="1" applyBorder="1" applyAlignment="1">
      <alignment horizontal="center" wrapText="1"/>
    </xf>
    <xf numFmtId="0" fontId="7" fillId="0" borderId="2" xfId="2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0" borderId="2" xfId="2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wrapText="1"/>
    </xf>
    <xf numFmtId="0" fontId="12" fillId="2" borderId="12" xfId="0" applyFont="1" applyFill="1" applyBorder="1" applyAlignment="1">
      <alignment horizontal="left" wrapText="1"/>
    </xf>
    <xf numFmtId="0" fontId="12" fillId="2" borderId="14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left" wrapText="1"/>
    </xf>
    <xf numFmtId="0" fontId="16" fillId="2" borderId="38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16" fillId="2" borderId="39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0" borderId="3" xfId="2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vertical="center" wrapText="1"/>
    </xf>
    <xf numFmtId="0" fontId="9" fillId="3" borderId="42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31" xfId="0" applyFont="1" applyBorder="1" applyAlignment="1">
      <alignment horizontal="center"/>
    </xf>
    <xf numFmtId="10" fontId="0" fillId="4" borderId="5" xfId="0" applyNumberFormat="1" applyFont="1" applyFill="1" applyBorder="1" applyAlignment="1">
      <alignment horizontal="center" vertical="center"/>
    </xf>
    <xf numFmtId="10" fontId="0" fillId="4" borderId="6" xfId="0" applyNumberFormat="1" applyFont="1" applyFill="1" applyBorder="1" applyAlignment="1">
      <alignment horizontal="center" vertical="center"/>
    </xf>
    <xf numFmtId="10" fontId="0" fillId="4" borderId="7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0" borderId="2" xfId="2" applyFill="1" applyBorder="1" applyAlignment="1">
      <alignment vertical="center" wrapText="1"/>
    </xf>
    <xf numFmtId="0" fontId="7" fillId="0" borderId="4" xfId="2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7" fillId="0" borderId="4" xfId="2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s.gov.ru/public/agency/plan-and-result-comparison.html?agency=80308" TargetMode="External"/><Relationship Id="rId13" Type="http://schemas.openxmlformats.org/officeDocument/2006/relationships/hyperlink" Target="http://www.bus.gov.ru/public/agency/plan-and-result-comparison.html?agency=60488" TargetMode="External"/><Relationship Id="rId18" Type="http://schemas.openxmlformats.org/officeDocument/2006/relationships/hyperlink" Target="http://www.bus.gov.ru/public/agency/plan-and-result-comparison.html?agency=13973" TargetMode="External"/><Relationship Id="rId26" Type="http://schemas.openxmlformats.org/officeDocument/2006/relationships/hyperlink" Target="http://www.bus.gov.ru/public/agency/plan-and-result-comparison.html?agency=77635" TargetMode="External"/><Relationship Id="rId39" Type="http://schemas.openxmlformats.org/officeDocument/2006/relationships/hyperlink" Target="http://bus.gov.ru/public/agency/agency_tasks.html?task=834544&amp;agency=9645&amp;activeTab=docs" TargetMode="External"/><Relationship Id="rId3" Type="http://schemas.openxmlformats.org/officeDocument/2006/relationships/hyperlink" Target="http://www.bus.gov.ru/public/agency/plan-and-result-comparison.html?agency=2334" TargetMode="External"/><Relationship Id="rId21" Type="http://schemas.openxmlformats.org/officeDocument/2006/relationships/hyperlink" Target="http://www.bus.gov.ru/public/agency/plan-and-result-comparison.html?agency=59978" TargetMode="External"/><Relationship Id="rId34" Type="http://schemas.openxmlformats.org/officeDocument/2006/relationships/hyperlink" Target="http://www.bus.gov.ru/public/agency/plan-and-result-comparison.html?agency=60333" TargetMode="External"/><Relationship Id="rId42" Type="http://schemas.openxmlformats.org/officeDocument/2006/relationships/hyperlink" Target="http://bus.gov.ru/public/download/download.html?id=19626954" TargetMode="External"/><Relationship Id="rId7" Type="http://schemas.openxmlformats.org/officeDocument/2006/relationships/hyperlink" Target="http://www.bus.gov.ru/public/agency/plan-and-result-comparison.html?agency=79173" TargetMode="External"/><Relationship Id="rId12" Type="http://schemas.openxmlformats.org/officeDocument/2006/relationships/hyperlink" Target="http://www.bus.gov.ru/public/agency/plan-and-result-comparison.html?agency=21306" TargetMode="External"/><Relationship Id="rId17" Type="http://schemas.openxmlformats.org/officeDocument/2006/relationships/hyperlink" Target="http://www.bus.gov.ru/public/agency/plan-and-result-comparison.html?agency=18453" TargetMode="External"/><Relationship Id="rId25" Type="http://schemas.openxmlformats.org/officeDocument/2006/relationships/hyperlink" Target="http://www.bus.gov.ru/public/agency/plan-and-result-comparison.html?agency=8214" TargetMode="External"/><Relationship Id="rId33" Type="http://schemas.openxmlformats.org/officeDocument/2006/relationships/hyperlink" Target="http://www.bus.gov.ru/public/agency/plan-and-result-comparison.html?agency=42343" TargetMode="External"/><Relationship Id="rId38" Type="http://schemas.openxmlformats.org/officeDocument/2006/relationships/hyperlink" Target="http://bus.gov.ru/public/agency/agency_tasks.html?task=773022&amp;agency=8967&amp;activeTab=docs" TargetMode="External"/><Relationship Id="rId2" Type="http://schemas.openxmlformats.org/officeDocument/2006/relationships/hyperlink" Target="http://www.bus.gov.ru/public/agency/plan-and-result-comparison.html?agency=179734" TargetMode="External"/><Relationship Id="rId16" Type="http://schemas.openxmlformats.org/officeDocument/2006/relationships/hyperlink" Target="http://www.bus.gov.ru/public/agency/plan-and-result-comparison.html?agency=51969" TargetMode="External"/><Relationship Id="rId20" Type="http://schemas.openxmlformats.org/officeDocument/2006/relationships/hyperlink" Target="http://www.bus.gov.ru/public/agency/plan-and-result-comparison.html?agency=59098" TargetMode="External"/><Relationship Id="rId29" Type="http://schemas.openxmlformats.org/officeDocument/2006/relationships/hyperlink" Target="http://www.bus.gov.ru/public/agency/plan-and-result-comparison.html?agency=79710" TargetMode="External"/><Relationship Id="rId41" Type="http://schemas.openxmlformats.org/officeDocument/2006/relationships/hyperlink" Target="http://bus.gov.ru/public/agency/agency_tasks.html?task=774128&amp;agency=60333&amp;activeTab=docs" TargetMode="External"/><Relationship Id="rId1" Type="http://schemas.openxmlformats.org/officeDocument/2006/relationships/hyperlink" Target="http://www.bus.gov.ru/public/agency/plan-and-result-comparison.html?agency=80311" TargetMode="External"/><Relationship Id="rId6" Type="http://schemas.openxmlformats.org/officeDocument/2006/relationships/hyperlink" Target="http://www.bus.gov.ru/public/agency/plan-and-result-comparison.html?agency=8967" TargetMode="External"/><Relationship Id="rId11" Type="http://schemas.openxmlformats.org/officeDocument/2006/relationships/hyperlink" Target="http://www.bus.gov.ru/public/agency/plan-and-result-comparison.html?agency=3246" TargetMode="External"/><Relationship Id="rId24" Type="http://schemas.openxmlformats.org/officeDocument/2006/relationships/hyperlink" Target="http://www.bus.gov.ru/public/agency/plan-and-result-comparison.html?agency=53969" TargetMode="External"/><Relationship Id="rId32" Type="http://schemas.openxmlformats.org/officeDocument/2006/relationships/hyperlink" Target="http://www.bus.gov.ru/public/agency/plan-and-result-comparison.html?agency=79096" TargetMode="External"/><Relationship Id="rId37" Type="http://schemas.openxmlformats.org/officeDocument/2006/relationships/hyperlink" Target="http://bus.gov.ru/public/download/download.html?id=19626863" TargetMode="External"/><Relationship Id="rId40" Type="http://schemas.openxmlformats.org/officeDocument/2006/relationships/hyperlink" Target="http://bus.gov.ru/public/download/download.html?id=21002877" TargetMode="External"/><Relationship Id="rId5" Type="http://schemas.openxmlformats.org/officeDocument/2006/relationships/hyperlink" Target="http://www.bus.gov.ru/public/agency/plan-and-result-comparison.html?agency=60416" TargetMode="External"/><Relationship Id="rId15" Type="http://schemas.openxmlformats.org/officeDocument/2006/relationships/hyperlink" Target="http://www.bus.gov.ru/public/agency/plan-and-result-comparison.html?agency=41568" TargetMode="External"/><Relationship Id="rId23" Type="http://schemas.openxmlformats.org/officeDocument/2006/relationships/hyperlink" Target="http://www.bus.gov.ru/public/agency/plan-and-result-comparison.html?agency=79359" TargetMode="External"/><Relationship Id="rId28" Type="http://schemas.openxmlformats.org/officeDocument/2006/relationships/hyperlink" Target="http://www.bus.gov.ru/public/agency/plan-and-result-comparison.html?agency=80246" TargetMode="External"/><Relationship Id="rId36" Type="http://schemas.openxmlformats.org/officeDocument/2006/relationships/hyperlink" Target="http://www.bus.gov.ru/public/agency/plan-and-result-comparison.html?agency=10162" TargetMode="External"/><Relationship Id="rId10" Type="http://schemas.openxmlformats.org/officeDocument/2006/relationships/hyperlink" Target="http://www.bus.gov.ru/public/agency/plan-and-result-comparison.html?agency=79420" TargetMode="External"/><Relationship Id="rId19" Type="http://schemas.openxmlformats.org/officeDocument/2006/relationships/hyperlink" Target="http://www.bus.gov.ru/public/agency/plan-and-result-comparison.html?agency=60295" TargetMode="External"/><Relationship Id="rId31" Type="http://schemas.openxmlformats.org/officeDocument/2006/relationships/hyperlink" Target="http://www.bus.gov.ru/public/agency/plan-and-result-comparison.html?agency=89315" TargetMode="External"/><Relationship Id="rId4" Type="http://schemas.openxmlformats.org/officeDocument/2006/relationships/hyperlink" Target="http://www.bus.gov.ru/public/agency/plan-and-result-comparison.html?agency=82267" TargetMode="External"/><Relationship Id="rId9" Type="http://schemas.openxmlformats.org/officeDocument/2006/relationships/hyperlink" Target="http://www.bus.gov.ru/public/agency/plan-and-result-comparison.html?agency=11284" TargetMode="External"/><Relationship Id="rId14" Type="http://schemas.openxmlformats.org/officeDocument/2006/relationships/hyperlink" Target="http://www.bus.gov.ru/public/agency/plan-and-result-comparison.html?agency=67070" TargetMode="External"/><Relationship Id="rId22" Type="http://schemas.openxmlformats.org/officeDocument/2006/relationships/hyperlink" Target="http://www.bus.gov.ru/public/agency/plan-and-result-comparison.html?agency=44442" TargetMode="External"/><Relationship Id="rId27" Type="http://schemas.openxmlformats.org/officeDocument/2006/relationships/hyperlink" Target="http://www.bus.gov.ru/public/agency/plan-and-result-comparison.html?agency=80425" TargetMode="External"/><Relationship Id="rId30" Type="http://schemas.openxmlformats.org/officeDocument/2006/relationships/hyperlink" Target="http://www.bus.gov.ru/public/agency/plan-and-result-comparison.html?agency=76370" TargetMode="External"/><Relationship Id="rId35" Type="http://schemas.openxmlformats.org/officeDocument/2006/relationships/hyperlink" Target="http://bus.gov.ru/public/agency/agency.html?agency=63351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view="pageBreakPreview" zoomScale="75" zoomScaleNormal="75" zoomScaleSheetLayoutView="75" workbookViewId="0">
      <selection sqref="A1:L1"/>
    </sheetView>
  </sheetViews>
  <sheetFormatPr defaultRowHeight="15" x14ac:dyDescent="0.25"/>
  <cols>
    <col min="1" max="1" width="5.7109375" style="3" customWidth="1"/>
    <col min="2" max="2" width="38" style="6" customWidth="1"/>
    <col min="3" max="3" width="34.7109375" customWidth="1"/>
    <col min="4" max="4" width="45.140625" customWidth="1"/>
    <col min="5" max="5" width="24.7109375" customWidth="1"/>
    <col min="6" max="6" width="26" customWidth="1"/>
    <col min="7" max="7" width="27.28515625" customWidth="1"/>
    <col min="8" max="8" width="16.85546875" customWidth="1"/>
    <col min="9" max="9" width="28" customWidth="1"/>
    <col min="10" max="10" width="34.140625" style="8" customWidth="1"/>
    <col min="11" max="11" width="28.5703125" style="8" customWidth="1"/>
    <col min="12" max="12" width="19.7109375" style="3" customWidth="1"/>
  </cols>
  <sheetData>
    <row r="1" spans="1:12" s="1" customFormat="1" ht="27" customHeight="1" x14ac:dyDescent="0.35">
      <c r="A1" s="178" t="s">
        <v>127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1" customHeight="1" thickBot="1" x14ac:dyDescent="0.4">
      <c r="A2" s="179" t="s">
        <v>132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" customFormat="1" ht="106.5" customHeight="1" thickBot="1" x14ac:dyDescent="0.3">
      <c r="A3" s="12" t="s">
        <v>35</v>
      </c>
      <c r="B3" s="13" t="s">
        <v>36</v>
      </c>
      <c r="C3" s="14" t="s">
        <v>41</v>
      </c>
      <c r="D3" s="13" t="s">
        <v>37</v>
      </c>
      <c r="E3" s="14" t="s">
        <v>38</v>
      </c>
      <c r="F3" s="14" t="s">
        <v>133</v>
      </c>
      <c r="G3" s="14" t="s">
        <v>134</v>
      </c>
      <c r="H3" s="14" t="s">
        <v>39</v>
      </c>
      <c r="I3" s="14" t="s">
        <v>40</v>
      </c>
      <c r="J3" s="14" t="s">
        <v>135</v>
      </c>
      <c r="K3" s="15" t="s">
        <v>136</v>
      </c>
      <c r="L3" s="16" t="s">
        <v>44</v>
      </c>
    </row>
    <row r="4" spans="1:12" s="1" customFormat="1" ht="29.25" customHeight="1" x14ac:dyDescent="0.25">
      <c r="A4" s="183" t="s">
        <v>117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</row>
    <row r="5" spans="1:12" s="34" customFormat="1" ht="118.5" customHeight="1" x14ac:dyDescent="0.25">
      <c r="A5" s="18">
        <v>1</v>
      </c>
      <c r="B5" s="11" t="s">
        <v>18</v>
      </c>
      <c r="C5" s="21" t="s">
        <v>116</v>
      </c>
      <c r="D5" s="18" t="s">
        <v>69</v>
      </c>
      <c r="E5" s="18" t="s">
        <v>77</v>
      </c>
      <c r="F5" s="18">
        <v>462</v>
      </c>
      <c r="G5" s="18">
        <v>467</v>
      </c>
      <c r="H5" s="22">
        <f t="shared" ref="H5:H15" si="0">G5/F5</f>
        <v>1.0108225108225108</v>
      </c>
      <c r="I5" s="18" t="s">
        <v>115</v>
      </c>
      <c r="J5" s="20" t="s">
        <v>89</v>
      </c>
      <c r="K5" s="61" t="s">
        <v>158</v>
      </c>
      <c r="L5" s="10" t="s">
        <v>43</v>
      </c>
    </row>
    <row r="6" spans="1:12" s="34" customFormat="1" ht="104.25" customHeight="1" x14ac:dyDescent="0.25">
      <c r="A6" s="18">
        <v>2</v>
      </c>
      <c r="B6" s="11" t="s">
        <v>24</v>
      </c>
      <c r="C6" s="21" t="s">
        <v>47</v>
      </c>
      <c r="D6" s="18" t="s">
        <v>46</v>
      </c>
      <c r="E6" s="18" t="s">
        <v>77</v>
      </c>
      <c r="F6" s="18">
        <v>542</v>
      </c>
      <c r="G6" s="18">
        <v>542</v>
      </c>
      <c r="H6" s="22">
        <f t="shared" si="0"/>
        <v>1</v>
      </c>
      <c r="I6" s="18" t="s">
        <v>115</v>
      </c>
      <c r="J6" s="20" t="s">
        <v>97</v>
      </c>
      <c r="K6" s="61" t="s">
        <v>159</v>
      </c>
      <c r="L6" s="10" t="s">
        <v>43</v>
      </c>
    </row>
    <row r="7" spans="1:12" s="34" customFormat="1" ht="104.25" customHeight="1" x14ac:dyDescent="0.25">
      <c r="A7" s="18">
        <v>3</v>
      </c>
      <c r="B7" s="11" t="s">
        <v>33</v>
      </c>
      <c r="C7" s="21" t="s">
        <v>55</v>
      </c>
      <c r="D7" s="18" t="s">
        <v>69</v>
      </c>
      <c r="E7" s="18" t="s">
        <v>45</v>
      </c>
      <c r="F7" s="18">
        <v>450</v>
      </c>
      <c r="G7" s="18">
        <v>450</v>
      </c>
      <c r="H7" s="22">
        <f t="shared" si="0"/>
        <v>1</v>
      </c>
      <c r="I7" s="18" t="s">
        <v>115</v>
      </c>
      <c r="J7" s="20" t="s">
        <v>51</v>
      </c>
      <c r="K7" s="35" t="s">
        <v>160</v>
      </c>
      <c r="L7" s="9" t="s">
        <v>43</v>
      </c>
    </row>
    <row r="8" spans="1:12" s="34" customFormat="1" ht="104.25" customHeight="1" x14ac:dyDescent="0.25">
      <c r="A8" s="18">
        <v>4</v>
      </c>
      <c r="B8" s="11" t="s">
        <v>12</v>
      </c>
      <c r="C8" s="21" t="s">
        <v>47</v>
      </c>
      <c r="D8" s="18" t="s">
        <v>69</v>
      </c>
      <c r="E8" s="18" t="s">
        <v>77</v>
      </c>
      <c r="F8" s="18">
        <v>405</v>
      </c>
      <c r="G8" s="18">
        <v>405</v>
      </c>
      <c r="H8" s="22">
        <f t="shared" si="0"/>
        <v>1</v>
      </c>
      <c r="I8" s="18" t="s">
        <v>115</v>
      </c>
      <c r="J8" s="20" t="s">
        <v>76</v>
      </c>
      <c r="K8" s="61" t="s">
        <v>161</v>
      </c>
      <c r="L8" s="10" t="s">
        <v>43</v>
      </c>
    </row>
    <row r="9" spans="1:12" s="34" customFormat="1" ht="104.25" customHeight="1" x14ac:dyDescent="0.25">
      <c r="A9" s="18">
        <v>5</v>
      </c>
      <c r="B9" s="11" t="s">
        <v>20</v>
      </c>
      <c r="C9" s="21" t="s">
        <v>47</v>
      </c>
      <c r="D9" s="18" t="s">
        <v>69</v>
      </c>
      <c r="E9" s="18" t="s">
        <v>77</v>
      </c>
      <c r="F9" s="18">
        <v>349</v>
      </c>
      <c r="G9" s="18">
        <v>349</v>
      </c>
      <c r="H9" s="22">
        <f t="shared" si="0"/>
        <v>1</v>
      </c>
      <c r="I9" s="18" t="s">
        <v>115</v>
      </c>
      <c r="J9" s="20" t="s">
        <v>110</v>
      </c>
      <c r="K9" s="61" t="s">
        <v>162</v>
      </c>
      <c r="L9" s="10" t="s">
        <v>43</v>
      </c>
    </row>
    <row r="10" spans="1:12" s="34" customFormat="1" ht="104.25" customHeight="1" x14ac:dyDescent="0.25">
      <c r="A10" s="18">
        <v>6</v>
      </c>
      <c r="B10" s="11" t="s">
        <v>5</v>
      </c>
      <c r="C10" s="21" t="s">
        <v>47</v>
      </c>
      <c r="D10" s="18" t="s">
        <v>69</v>
      </c>
      <c r="E10" s="18" t="s">
        <v>42</v>
      </c>
      <c r="F10" s="18">
        <v>369</v>
      </c>
      <c r="G10" s="18">
        <v>369</v>
      </c>
      <c r="H10" s="22">
        <f t="shared" si="0"/>
        <v>1</v>
      </c>
      <c r="I10" s="18" t="s">
        <v>115</v>
      </c>
      <c r="J10" s="20" t="s">
        <v>66</v>
      </c>
      <c r="K10" s="61" t="s">
        <v>163</v>
      </c>
      <c r="L10" s="9" t="s">
        <v>43</v>
      </c>
    </row>
    <row r="11" spans="1:12" s="34" customFormat="1" ht="104.25" customHeight="1" x14ac:dyDescent="0.25">
      <c r="A11" s="18">
        <v>7</v>
      </c>
      <c r="B11" s="11" t="s">
        <v>6</v>
      </c>
      <c r="C11" s="21" t="s">
        <v>67</v>
      </c>
      <c r="D11" s="18" t="s">
        <v>69</v>
      </c>
      <c r="E11" s="18" t="s">
        <v>42</v>
      </c>
      <c r="F11" s="115">
        <v>575</v>
      </c>
      <c r="G11" s="115">
        <v>578</v>
      </c>
      <c r="H11" s="22">
        <f t="shared" si="0"/>
        <v>1.0052173913043478</v>
      </c>
      <c r="I11" s="18" t="s">
        <v>115</v>
      </c>
      <c r="J11" s="20" t="s">
        <v>68</v>
      </c>
      <c r="K11" s="61" t="s">
        <v>164</v>
      </c>
      <c r="L11" s="9" t="s">
        <v>43</v>
      </c>
    </row>
    <row r="12" spans="1:12" s="34" customFormat="1" ht="104.25" customHeight="1" x14ac:dyDescent="0.25">
      <c r="A12" s="18">
        <v>8</v>
      </c>
      <c r="B12" s="11" t="s">
        <v>7</v>
      </c>
      <c r="C12" s="21" t="s">
        <v>67</v>
      </c>
      <c r="D12" s="18" t="s">
        <v>69</v>
      </c>
      <c r="E12" s="18" t="s">
        <v>42</v>
      </c>
      <c r="F12" s="18">
        <v>130</v>
      </c>
      <c r="G12" s="18">
        <v>130</v>
      </c>
      <c r="H12" s="22">
        <f t="shared" si="0"/>
        <v>1</v>
      </c>
      <c r="I12" s="18" t="s">
        <v>115</v>
      </c>
      <c r="J12" s="20" t="s">
        <v>70</v>
      </c>
      <c r="K12" s="61" t="s">
        <v>165</v>
      </c>
      <c r="L12" s="9" t="s">
        <v>43</v>
      </c>
    </row>
    <row r="13" spans="1:12" s="34" customFormat="1" ht="104.25" customHeight="1" x14ac:dyDescent="0.25">
      <c r="A13" s="18">
        <v>9</v>
      </c>
      <c r="B13" s="11" t="s">
        <v>0</v>
      </c>
      <c r="C13" s="21" t="s">
        <v>55</v>
      </c>
      <c r="D13" s="18" t="s">
        <v>69</v>
      </c>
      <c r="E13" s="18" t="s">
        <v>45</v>
      </c>
      <c r="F13" s="18">
        <v>171</v>
      </c>
      <c r="G13" s="18">
        <v>171</v>
      </c>
      <c r="H13" s="22">
        <f t="shared" si="0"/>
        <v>1</v>
      </c>
      <c r="I13" s="18" t="s">
        <v>115</v>
      </c>
      <c r="J13" s="20" t="s">
        <v>58</v>
      </c>
      <c r="K13" s="61" t="s">
        <v>166</v>
      </c>
      <c r="L13" s="9" t="s">
        <v>43</v>
      </c>
    </row>
    <row r="14" spans="1:12" s="34" customFormat="1" ht="104.25" customHeight="1" x14ac:dyDescent="0.25">
      <c r="A14" s="18">
        <v>10</v>
      </c>
      <c r="B14" s="11" t="s">
        <v>34</v>
      </c>
      <c r="C14" s="21" t="s">
        <v>56</v>
      </c>
      <c r="D14" s="18" t="s">
        <v>46</v>
      </c>
      <c r="E14" s="18" t="s">
        <v>45</v>
      </c>
      <c r="F14" s="18">
        <v>219</v>
      </c>
      <c r="G14" s="18">
        <v>219</v>
      </c>
      <c r="H14" s="22">
        <f t="shared" si="0"/>
        <v>1</v>
      </c>
      <c r="I14" s="18" t="s">
        <v>115</v>
      </c>
      <c r="J14" s="20" t="s">
        <v>57</v>
      </c>
      <c r="K14" s="35" t="s">
        <v>167</v>
      </c>
      <c r="L14" s="9" t="s">
        <v>43</v>
      </c>
    </row>
    <row r="15" spans="1:12" s="34" customFormat="1" ht="109.5" customHeight="1" x14ac:dyDescent="0.25">
      <c r="A15" s="18">
        <v>11</v>
      </c>
      <c r="B15" s="11" t="s">
        <v>22</v>
      </c>
      <c r="C15" s="21" t="s">
        <v>88</v>
      </c>
      <c r="D15" s="18" t="s">
        <v>46</v>
      </c>
      <c r="E15" s="18" t="s">
        <v>77</v>
      </c>
      <c r="F15" s="18">
        <v>517</v>
      </c>
      <c r="G15" s="18">
        <v>517</v>
      </c>
      <c r="H15" s="22">
        <f t="shared" si="0"/>
        <v>1</v>
      </c>
      <c r="I15" s="60" t="s">
        <v>115</v>
      </c>
      <c r="J15" s="20" t="s">
        <v>94</v>
      </c>
      <c r="K15" s="61" t="s">
        <v>168</v>
      </c>
      <c r="L15" s="10" t="s">
        <v>43</v>
      </c>
    </row>
    <row r="16" spans="1:12" s="36" customFormat="1" ht="94.5" x14ac:dyDescent="0.25">
      <c r="A16" s="18">
        <v>12</v>
      </c>
      <c r="B16" s="11" t="s">
        <v>31</v>
      </c>
      <c r="C16" s="21" t="s">
        <v>56</v>
      </c>
      <c r="D16" s="18" t="s">
        <v>46</v>
      </c>
      <c r="E16" s="18" t="s">
        <v>77</v>
      </c>
      <c r="F16" s="18">
        <v>290</v>
      </c>
      <c r="G16" s="18">
        <v>290</v>
      </c>
      <c r="H16" s="22">
        <f>G16/F16</f>
        <v>1</v>
      </c>
      <c r="I16" s="18" t="s">
        <v>115</v>
      </c>
      <c r="J16" s="20" t="s">
        <v>109</v>
      </c>
      <c r="K16" s="61" t="s">
        <v>169</v>
      </c>
      <c r="L16" s="10" t="s">
        <v>43</v>
      </c>
    </row>
    <row r="17" spans="1:12" s="36" customFormat="1" ht="101.25" customHeight="1" x14ac:dyDescent="0.25">
      <c r="A17" s="18">
        <v>13</v>
      </c>
      <c r="B17" s="11" t="s">
        <v>13</v>
      </c>
      <c r="C17" s="21" t="s">
        <v>47</v>
      </c>
      <c r="D17" s="18" t="s">
        <v>75</v>
      </c>
      <c r="E17" s="18" t="s">
        <v>77</v>
      </c>
      <c r="F17" s="115">
        <v>418</v>
      </c>
      <c r="G17" s="115">
        <v>420</v>
      </c>
      <c r="H17" s="22">
        <f t="shared" ref="H17" si="1">G17/F17</f>
        <v>1.0047846889952152</v>
      </c>
      <c r="I17" s="18" t="s">
        <v>115</v>
      </c>
      <c r="J17" s="20" t="s">
        <v>78</v>
      </c>
      <c r="K17" s="61" t="s">
        <v>170</v>
      </c>
      <c r="L17" s="10" t="s">
        <v>43</v>
      </c>
    </row>
    <row r="18" spans="1:12" s="80" customFormat="1" ht="47.25" customHeight="1" x14ac:dyDescent="0.25">
      <c r="A18" s="169" t="s">
        <v>122</v>
      </c>
      <c r="B18" s="170"/>
      <c r="C18" s="170"/>
      <c r="D18" s="170"/>
      <c r="E18" s="171"/>
      <c r="F18" s="78">
        <f>F5+F6+F7+F8+F9+F10+F11+F12+F13+F14+F15+F16+F17</f>
        <v>4897</v>
      </c>
      <c r="G18" s="79">
        <f>G5+G6+G7+G8+G9+G10+G11+G12+G13+G14+G15+G16+G17</f>
        <v>4907</v>
      </c>
      <c r="H18" s="180"/>
      <c r="I18" s="181"/>
      <c r="J18" s="181"/>
      <c r="K18" s="181"/>
      <c r="L18" s="182"/>
    </row>
    <row r="19" spans="1:12" s="32" customFormat="1" ht="33" customHeight="1" thickBot="1" x14ac:dyDescent="0.3">
      <c r="A19" s="159" t="s">
        <v>118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2" s="36" customFormat="1" ht="81" customHeight="1" thickBot="1" x14ac:dyDescent="0.3">
      <c r="A20" s="37">
        <v>14</v>
      </c>
      <c r="B20" s="38" t="s">
        <v>10</v>
      </c>
      <c r="C20" s="39" t="s">
        <v>95</v>
      </c>
      <c r="D20" s="40" t="s">
        <v>48</v>
      </c>
      <c r="E20" s="40" t="s">
        <v>72</v>
      </c>
      <c r="F20" s="40">
        <v>449500</v>
      </c>
      <c r="G20" s="40">
        <v>449593</v>
      </c>
      <c r="H20" s="41">
        <f t="shared" ref="H20" si="2">G20/F20</f>
        <v>1.0002068965517241</v>
      </c>
      <c r="I20" s="48" t="s">
        <v>49</v>
      </c>
      <c r="J20" s="66" t="s">
        <v>139</v>
      </c>
      <c r="K20" s="66" t="s">
        <v>171</v>
      </c>
      <c r="L20" s="99" t="s">
        <v>43</v>
      </c>
    </row>
    <row r="21" spans="1:12" s="36" customFormat="1" ht="69" customHeight="1" thickBot="1" x14ac:dyDescent="0.3">
      <c r="A21" s="42">
        <v>15</v>
      </c>
      <c r="B21" s="43" t="s">
        <v>32</v>
      </c>
      <c r="C21" s="44" t="s">
        <v>95</v>
      </c>
      <c r="D21" s="45" t="s">
        <v>48</v>
      </c>
      <c r="E21" s="46" t="s">
        <v>72</v>
      </c>
      <c r="F21" s="45">
        <v>525686</v>
      </c>
      <c r="G21" s="45">
        <v>525686</v>
      </c>
      <c r="H21" s="47">
        <f>G21/F21</f>
        <v>1</v>
      </c>
      <c r="I21" s="60" t="s">
        <v>115</v>
      </c>
      <c r="J21" s="49" t="s">
        <v>50</v>
      </c>
      <c r="K21" s="49" t="s">
        <v>172</v>
      </c>
      <c r="L21" s="50" t="s">
        <v>43</v>
      </c>
    </row>
    <row r="22" spans="1:12" s="36" customFormat="1" ht="79.5" customHeight="1" x14ac:dyDescent="0.25">
      <c r="A22" s="51">
        <v>16</v>
      </c>
      <c r="B22" s="52" t="s">
        <v>23</v>
      </c>
      <c r="C22" s="53" t="s">
        <v>95</v>
      </c>
      <c r="D22" s="46" t="s">
        <v>48</v>
      </c>
      <c r="E22" s="46" t="s">
        <v>72</v>
      </c>
      <c r="F22" s="45">
        <v>1760505</v>
      </c>
      <c r="G22" s="45">
        <v>1760804</v>
      </c>
      <c r="H22" s="47">
        <f t="shared" ref="H22" si="3">G22/F22</f>
        <v>1.0001698376318158</v>
      </c>
      <c r="I22" s="202" t="s">
        <v>173</v>
      </c>
      <c r="J22" s="54" t="s">
        <v>96</v>
      </c>
      <c r="K22" s="54"/>
      <c r="L22" s="50" t="s">
        <v>43</v>
      </c>
    </row>
    <row r="23" spans="1:12" s="80" customFormat="1" ht="49.5" customHeight="1" thickBot="1" x14ac:dyDescent="0.3">
      <c r="A23" s="166" t="s">
        <v>95</v>
      </c>
      <c r="B23" s="167"/>
      <c r="C23" s="186"/>
      <c r="D23" s="81" t="s">
        <v>48</v>
      </c>
      <c r="E23" s="82" t="s">
        <v>72</v>
      </c>
      <c r="F23" s="83">
        <f>F20+F21+F22</f>
        <v>2735691</v>
      </c>
      <c r="G23" s="83">
        <f>G20+G21+G22</f>
        <v>2736083</v>
      </c>
      <c r="H23" s="84">
        <f t="shared" ref="H23" si="4">G23/F23</f>
        <v>1.0001432910368897</v>
      </c>
      <c r="I23" s="82"/>
      <c r="J23" s="187"/>
      <c r="K23" s="188"/>
      <c r="L23" s="189"/>
    </row>
    <row r="24" spans="1:12" s="32" customFormat="1" ht="26.25" customHeight="1" thickBot="1" x14ac:dyDescent="0.3">
      <c r="A24" s="174" t="s">
        <v>119</v>
      </c>
      <c r="B24" s="175"/>
      <c r="C24" s="175"/>
      <c r="D24" s="176"/>
      <c r="E24" s="176"/>
      <c r="F24" s="176"/>
      <c r="G24" s="176"/>
      <c r="H24" s="176"/>
      <c r="I24" s="176"/>
      <c r="J24" s="176"/>
      <c r="K24" s="176"/>
      <c r="L24" s="177"/>
    </row>
    <row r="25" spans="1:12" s="110" customFormat="1" ht="49.5" customHeight="1" x14ac:dyDescent="0.25">
      <c r="A25" s="128">
        <v>17</v>
      </c>
      <c r="B25" s="137" t="s">
        <v>1</v>
      </c>
      <c r="C25" s="138" t="s">
        <v>59</v>
      </c>
      <c r="D25" s="111" t="s">
        <v>145</v>
      </c>
      <c r="E25" s="103" t="s">
        <v>42</v>
      </c>
      <c r="F25" s="60">
        <v>34</v>
      </c>
      <c r="G25" s="60">
        <v>34</v>
      </c>
      <c r="H25" s="22">
        <f t="shared" ref="H25:H27" si="5">G25/F25</f>
        <v>1</v>
      </c>
      <c r="I25" s="60" t="s">
        <v>115</v>
      </c>
      <c r="J25" s="116" t="s">
        <v>60</v>
      </c>
      <c r="K25" s="116" t="s">
        <v>174</v>
      </c>
      <c r="L25" s="57" t="s">
        <v>43</v>
      </c>
    </row>
    <row r="26" spans="1:12" s="110" customFormat="1" ht="49.5" customHeight="1" x14ac:dyDescent="0.25">
      <c r="A26" s="129"/>
      <c r="B26" s="135"/>
      <c r="C26" s="117"/>
      <c r="D26" s="107" t="s">
        <v>146</v>
      </c>
      <c r="E26" s="108" t="s">
        <v>45</v>
      </c>
      <c r="F26" s="60">
        <v>770</v>
      </c>
      <c r="G26" s="60">
        <v>770</v>
      </c>
      <c r="H26" s="22">
        <f t="shared" si="5"/>
        <v>1</v>
      </c>
      <c r="I26" s="60" t="s">
        <v>115</v>
      </c>
      <c r="J26" s="117"/>
      <c r="K26" s="192"/>
      <c r="L26" s="57" t="s">
        <v>43</v>
      </c>
    </row>
    <row r="27" spans="1:12" s="110" customFormat="1" ht="49.5" customHeight="1" x14ac:dyDescent="0.25">
      <c r="A27" s="129"/>
      <c r="B27" s="135"/>
      <c r="C27" s="117"/>
      <c r="D27" s="107" t="s">
        <v>147</v>
      </c>
      <c r="E27" s="103" t="s">
        <v>42</v>
      </c>
      <c r="F27" s="60">
        <v>31</v>
      </c>
      <c r="G27" s="60">
        <v>31</v>
      </c>
      <c r="H27" s="22">
        <f t="shared" si="5"/>
        <v>1</v>
      </c>
      <c r="I27" s="60" t="s">
        <v>115</v>
      </c>
      <c r="J27" s="117"/>
      <c r="K27" s="192"/>
      <c r="L27" s="57" t="s">
        <v>43</v>
      </c>
    </row>
    <row r="28" spans="1:12" s="110" customFormat="1" ht="49.5" customHeight="1" x14ac:dyDescent="0.25">
      <c r="A28" s="129"/>
      <c r="B28" s="135"/>
      <c r="C28" s="117"/>
      <c r="D28" s="107" t="s">
        <v>148</v>
      </c>
      <c r="E28" s="103" t="s">
        <v>42</v>
      </c>
      <c r="F28" s="60">
        <v>511</v>
      </c>
      <c r="G28" s="60">
        <v>511</v>
      </c>
      <c r="H28" s="22">
        <f>G28/F28</f>
        <v>1</v>
      </c>
      <c r="I28" s="60" t="s">
        <v>115</v>
      </c>
      <c r="J28" s="117"/>
      <c r="K28" s="192"/>
      <c r="L28" s="57" t="s">
        <v>43</v>
      </c>
    </row>
    <row r="29" spans="1:12" s="110" customFormat="1" ht="49.5" customHeight="1" x14ac:dyDescent="0.25">
      <c r="A29" s="129"/>
      <c r="B29" s="136"/>
      <c r="C29" s="118"/>
      <c r="D29" s="107" t="s">
        <v>149</v>
      </c>
      <c r="E29" s="108" t="s">
        <v>45</v>
      </c>
      <c r="F29" s="60">
        <v>625</v>
      </c>
      <c r="G29" s="60">
        <v>625</v>
      </c>
      <c r="H29" s="22">
        <f>G29/F29</f>
        <v>1</v>
      </c>
      <c r="I29" s="60" t="s">
        <v>115</v>
      </c>
      <c r="J29" s="118"/>
      <c r="K29" s="162"/>
      <c r="L29" s="57" t="s">
        <v>43</v>
      </c>
    </row>
    <row r="30" spans="1:12" s="36" customFormat="1" ht="37.5" customHeight="1" x14ac:dyDescent="0.25">
      <c r="A30" s="128">
        <v>18</v>
      </c>
      <c r="B30" s="134" t="s">
        <v>2</v>
      </c>
      <c r="C30" s="133" t="s">
        <v>59</v>
      </c>
      <c r="D30" s="111" t="s">
        <v>145</v>
      </c>
      <c r="E30" s="103" t="s">
        <v>42</v>
      </c>
      <c r="F30" s="60">
        <v>55</v>
      </c>
      <c r="G30" s="60">
        <v>56</v>
      </c>
      <c r="H30" s="22">
        <f t="shared" ref="H30:H32" si="6">G30/F30</f>
        <v>1.0181818181818181</v>
      </c>
      <c r="I30" s="107" t="s">
        <v>150</v>
      </c>
      <c r="J30" s="116" t="s">
        <v>62</v>
      </c>
      <c r="K30" s="116" t="s">
        <v>181</v>
      </c>
      <c r="L30" s="57" t="s">
        <v>43</v>
      </c>
    </row>
    <row r="31" spans="1:12" s="36" customFormat="1" ht="34.5" customHeight="1" x14ac:dyDescent="0.25">
      <c r="A31" s="129"/>
      <c r="B31" s="135"/>
      <c r="C31" s="117"/>
      <c r="D31" s="107" t="s">
        <v>146</v>
      </c>
      <c r="E31" s="108" t="s">
        <v>45</v>
      </c>
      <c r="F31" s="55">
        <v>1315</v>
      </c>
      <c r="G31" s="55">
        <v>1361</v>
      </c>
      <c r="H31" s="56">
        <f t="shared" si="6"/>
        <v>1.0349809885931558</v>
      </c>
      <c r="I31" s="107" t="s">
        <v>150</v>
      </c>
      <c r="J31" s="117"/>
      <c r="K31" s="192"/>
      <c r="L31" s="57" t="s">
        <v>43</v>
      </c>
    </row>
    <row r="32" spans="1:12" s="36" customFormat="1" ht="42.75" customHeight="1" x14ac:dyDescent="0.25">
      <c r="A32" s="129"/>
      <c r="B32" s="135"/>
      <c r="C32" s="117"/>
      <c r="D32" s="107" t="s">
        <v>147</v>
      </c>
      <c r="E32" s="103" t="s">
        <v>42</v>
      </c>
      <c r="F32" s="55">
        <v>30</v>
      </c>
      <c r="G32" s="55">
        <v>31</v>
      </c>
      <c r="H32" s="56">
        <f t="shared" si="6"/>
        <v>1.0333333333333334</v>
      </c>
      <c r="I32" s="107" t="s">
        <v>150</v>
      </c>
      <c r="J32" s="117"/>
      <c r="K32" s="192"/>
      <c r="L32" s="57" t="s">
        <v>43</v>
      </c>
    </row>
    <row r="33" spans="1:12" s="36" customFormat="1" ht="31.5" customHeight="1" x14ac:dyDescent="0.25">
      <c r="A33" s="129"/>
      <c r="B33" s="135"/>
      <c r="C33" s="117"/>
      <c r="D33" s="107" t="s">
        <v>148</v>
      </c>
      <c r="E33" s="103" t="s">
        <v>42</v>
      </c>
      <c r="F33" s="60">
        <v>1223</v>
      </c>
      <c r="G33" s="60">
        <v>1228</v>
      </c>
      <c r="H33" s="22">
        <f t="shared" ref="H33:H34" si="7">G33/F33</f>
        <v>1.0040883074407196</v>
      </c>
      <c r="I33" s="21" t="s">
        <v>61</v>
      </c>
      <c r="J33" s="117"/>
      <c r="K33" s="192"/>
      <c r="L33" s="57" t="s">
        <v>43</v>
      </c>
    </row>
    <row r="34" spans="1:12" s="36" customFormat="1" ht="48.75" customHeight="1" x14ac:dyDescent="0.25">
      <c r="A34" s="129"/>
      <c r="B34" s="136"/>
      <c r="C34" s="118"/>
      <c r="D34" s="107" t="s">
        <v>149</v>
      </c>
      <c r="E34" s="108" t="s">
        <v>45</v>
      </c>
      <c r="F34" s="115">
        <v>599</v>
      </c>
      <c r="G34" s="115">
        <v>631</v>
      </c>
      <c r="H34" s="22">
        <f t="shared" si="7"/>
        <v>1.0534223706176962</v>
      </c>
      <c r="I34" s="107" t="s">
        <v>150</v>
      </c>
      <c r="J34" s="118"/>
      <c r="K34" s="162"/>
      <c r="L34" s="9" t="s">
        <v>43</v>
      </c>
    </row>
    <row r="35" spans="1:12" s="36" customFormat="1" ht="44.25" customHeight="1" x14ac:dyDescent="0.25">
      <c r="A35" s="128">
        <v>19</v>
      </c>
      <c r="B35" s="134" t="s">
        <v>19</v>
      </c>
      <c r="C35" s="133" t="s">
        <v>83</v>
      </c>
      <c r="D35" s="102" t="s">
        <v>145</v>
      </c>
      <c r="E35" s="103" t="s">
        <v>42</v>
      </c>
      <c r="F35" s="60">
        <v>9</v>
      </c>
      <c r="G35" s="60">
        <v>9</v>
      </c>
      <c r="H35" s="22">
        <f t="shared" ref="H35:H99" si="8">G35/F35</f>
        <v>1</v>
      </c>
      <c r="I35" s="60" t="s">
        <v>115</v>
      </c>
      <c r="J35" s="116" t="s">
        <v>90</v>
      </c>
      <c r="K35" s="116" t="s">
        <v>176</v>
      </c>
      <c r="L35" s="10" t="s">
        <v>43</v>
      </c>
    </row>
    <row r="36" spans="1:12" s="36" customFormat="1" ht="39" customHeight="1" x14ac:dyDescent="0.25">
      <c r="A36" s="129"/>
      <c r="B36" s="135"/>
      <c r="C36" s="117"/>
      <c r="D36" s="107" t="s">
        <v>146</v>
      </c>
      <c r="E36" s="108" t="s">
        <v>45</v>
      </c>
      <c r="F36" s="60">
        <v>416</v>
      </c>
      <c r="G36" s="60">
        <v>416</v>
      </c>
      <c r="H36" s="22">
        <f t="shared" si="8"/>
        <v>1</v>
      </c>
      <c r="I36" s="60" t="s">
        <v>115</v>
      </c>
      <c r="J36" s="117"/>
      <c r="K36" s="192"/>
      <c r="L36" s="10" t="s">
        <v>43</v>
      </c>
    </row>
    <row r="37" spans="1:12" s="36" customFormat="1" ht="44.25" customHeight="1" x14ac:dyDescent="0.25">
      <c r="A37" s="129"/>
      <c r="B37" s="135"/>
      <c r="C37" s="117"/>
      <c r="D37" s="107" t="s">
        <v>147</v>
      </c>
      <c r="E37" s="103" t="s">
        <v>42</v>
      </c>
      <c r="F37" s="60">
        <v>9</v>
      </c>
      <c r="G37" s="60">
        <v>9</v>
      </c>
      <c r="H37" s="22">
        <f t="shared" si="8"/>
        <v>1</v>
      </c>
      <c r="I37" s="60" t="s">
        <v>115</v>
      </c>
      <c r="J37" s="117"/>
      <c r="K37" s="192"/>
      <c r="L37" s="10" t="s">
        <v>43</v>
      </c>
    </row>
    <row r="38" spans="1:12" s="36" customFormat="1" ht="39" customHeight="1" x14ac:dyDescent="0.25">
      <c r="A38" s="129"/>
      <c r="B38" s="135"/>
      <c r="C38" s="117"/>
      <c r="D38" s="107" t="s">
        <v>148</v>
      </c>
      <c r="E38" s="103" t="s">
        <v>42</v>
      </c>
      <c r="F38" s="60">
        <v>377</v>
      </c>
      <c r="G38" s="60">
        <v>302</v>
      </c>
      <c r="H38" s="22">
        <f t="shared" si="8"/>
        <v>0.80106100795755963</v>
      </c>
      <c r="I38" s="60" t="s">
        <v>115</v>
      </c>
      <c r="J38" s="117"/>
      <c r="K38" s="192"/>
      <c r="L38" s="10" t="s">
        <v>43</v>
      </c>
    </row>
    <row r="39" spans="1:12" s="36" customFormat="1" ht="42" customHeight="1" x14ac:dyDescent="0.25">
      <c r="A39" s="129"/>
      <c r="B39" s="136"/>
      <c r="C39" s="118"/>
      <c r="D39" s="107" t="s">
        <v>149</v>
      </c>
      <c r="E39" s="108" t="s">
        <v>45</v>
      </c>
      <c r="F39" s="18">
        <v>416</v>
      </c>
      <c r="G39" s="18">
        <v>416</v>
      </c>
      <c r="H39" s="22">
        <f t="shared" si="8"/>
        <v>1</v>
      </c>
      <c r="I39" s="60" t="s">
        <v>115</v>
      </c>
      <c r="J39" s="118"/>
      <c r="K39" s="162"/>
      <c r="L39" s="10" t="s">
        <v>43</v>
      </c>
    </row>
    <row r="40" spans="1:12" s="36" customFormat="1" ht="39" customHeight="1" x14ac:dyDescent="0.25">
      <c r="A40" s="128">
        <v>20</v>
      </c>
      <c r="B40" s="140" t="s">
        <v>25</v>
      </c>
      <c r="C40" s="133" t="s">
        <v>83</v>
      </c>
      <c r="D40" s="102" t="s">
        <v>145</v>
      </c>
      <c r="E40" s="103" t="s">
        <v>42</v>
      </c>
      <c r="F40" s="60">
        <v>16</v>
      </c>
      <c r="G40" s="60">
        <v>16</v>
      </c>
      <c r="H40" s="22">
        <f t="shared" ref="H40:H77" si="9">G40/F40</f>
        <v>1</v>
      </c>
      <c r="I40" s="60" t="s">
        <v>115</v>
      </c>
      <c r="J40" s="116" t="s">
        <v>114</v>
      </c>
      <c r="K40" s="116" t="s">
        <v>177</v>
      </c>
      <c r="L40" s="10" t="s">
        <v>43</v>
      </c>
    </row>
    <row r="41" spans="1:12" s="36" customFormat="1" ht="41.25" customHeight="1" x14ac:dyDescent="0.25">
      <c r="A41" s="129"/>
      <c r="B41" s="135"/>
      <c r="C41" s="117"/>
      <c r="D41" s="107" t="s">
        <v>146</v>
      </c>
      <c r="E41" s="108" t="s">
        <v>45</v>
      </c>
      <c r="F41" s="60">
        <v>661</v>
      </c>
      <c r="G41" s="60">
        <v>661</v>
      </c>
      <c r="H41" s="22">
        <f t="shared" si="9"/>
        <v>1</v>
      </c>
      <c r="I41" s="60" t="s">
        <v>115</v>
      </c>
      <c r="J41" s="117"/>
      <c r="K41" s="192"/>
      <c r="L41" s="10" t="s">
        <v>43</v>
      </c>
    </row>
    <row r="42" spans="1:12" s="36" customFormat="1" ht="50.25" customHeight="1" x14ac:dyDescent="0.25">
      <c r="A42" s="129"/>
      <c r="B42" s="135"/>
      <c r="C42" s="117"/>
      <c r="D42" s="107" t="s">
        <v>147</v>
      </c>
      <c r="E42" s="103" t="s">
        <v>42</v>
      </c>
      <c r="F42" s="60">
        <v>16</v>
      </c>
      <c r="G42" s="60">
        <v>16</v>
      </c>
      <c r="H42" s="22">
        <f t="shared" si="9"/>
        <v>1</v>
      </c>
      <c r="I42" s="60" t="s">
        <v>115</v>
      </c>
      <c r="J42" s="117"/>
      <c r="K42" s="192"/>
      <c r="L42" s="10" t="s">
        <v>43</v>
      </c>
    </row>
    <row r="43" spans="1:12" s="36" customFormat="1" ht="42" customHeight="1" x14ac:dyDescent="0.25">
      <c r="A43" s="129"/>
      <c r="B43" s="135"/>
      <c r="C43" s="117"/>
      <c r="D43" s="107" t="s">
        <v>148</v>
      </c>
      <c r="E43" s="103" t="s">
        <v>42</v>
      </c>
      <c r="F43" s="60">
        <v>1297</v>
      </c>
      <c r="G43" s="60">
        <v>4142</v>
      </c>
      <c r="H43" s="22">
        <f t="shared" si="9"/>
        <v>3.1935235158057056</v>
      </c>
      <c r="I43" s="60" t="s">
        <v>113</v>
      </c>
      <c r="J43" s="117"/>
      <c r="K43" s="192"/>
      <c r="L43" s="10" t="s">
        <v>43</v>
      </c>
    </row>
    <row r="44" spans="1:12" s="36" customFormat="1" ht="31.5" x14ac:dyDescent="0.25">
      <c r="A44" s="129"/>
      <c r="B44" s="136"/>
      <c r="C44" s="118"/>
      <c r="D44" s="107" t="s">
        <v>149</v>
      </c>
      <c r="E44" s="108" t="s">
        <v>45</v>
      </c>
      <c r="F44" s="18">
        <v>661</v>
      </c>
      <c r="G44" s="18">
        <v>661</v>
      </c>
      <c r="H44" s="22">
        <f t="shared" si="9"/>
        <v>1</v>
      </c>
      <c r="I44" s="60" t="s">
        <v>115</v>
      </c>
      <c r="J44" s="118"/>
      <c r="K44" s="113"/>
      <c r="L44" s="18" t="s">
        <v>43</v>
      </c>
    </row>
    <row r="45" spans="1:12" s="36" customFormat="1" ht="130.5" customHeight="1" x14ac:dyDescent="0.25">
      <c r="A45" s="60">
        <v>21</v>
      </c>
      <c r="B45" s="11" t="s">
        <v>17</v>
      </c>
      <c r="C45" s="21" t="s">
        <v>83</v>
      </c>
      <c r="D45" s="21" t="s">
        <v>86</v>
      </c>
      <c r="E45" s="18" t="s">
        <v>42</v>
      </c>
      <c r="F45" s="18">
        <v>300</v>
      </c>
      <c r="G45" s="18">
        <v>495</v>
      </c>
      <c r="H45" s="22">
        <f t="shared" si="9"/>
        <v>1.65</v>
      </c>
      <c r="I45" s="18" t="s">
        <v>115</v>
      </c>
      <c r="J45" s="59" t="s">
        <v>87</v>
      </c>
      <c r="K45" s="61" t="s">
        <v>183</v>
      </c>
      <c r="L45" s="18" t="s">
        <v>43</v>
      </c>
    </row>
    <row r="46" spans="1:12" s="36" customFormat="1" ht="43.5" customHeight="1" x14ac:dyDescent="0.25">
      <c r="A46" s="128">
        <v>22</v>
      </c>
      <c r="B46" s="134" t="s">
        <v>30</v>
      </c>
      <c r="C46" s="133" t="s">
        <v>83</v>
      </c>
      <c r="D46" s="102" t="s">
        <v>145</v>
      </c>
      <c r="E46" s="103" t="s">
        <v>42</v>
      </c>
      <c r="F46" s="60">
        <v>1</v>
      </c>
      <c r="G46" s="60">
        <v>1</v>
      </c>
      <c r="H46" s="22">
        <f t="shared" si="9"/>
        <v>1</v>
      </c>
      <c r="I46" s="60" t="s">
        <v>115</v>
      </c>
      <c r="J46" s="116" t="s">
        <v>54</v>
      </c>
      <c r="K46" s="191"/>
      <c r="L46" s="60" t="s">
        <v>43</v>
      </c>
    </row>
    <row r="47" spans="1:12" s="36" customFormat="1" ht="42.75" customHeight="1" x14ac:dyDescent="0.25">
      <c r="A47" s="129"/>
      <c r="B47" s="135"/>
      <c r="C47" s="117"/>
      <c r="D47" s="107" t="s">
        <v>146</v>
      </c>
      <c r="E47" s="108" t="s">
        <v>45</v>
      </c>
      <c r="F47" s="60">
        <v>10</v>
      </c>
      <c r="G47" s="60">
        <v>15</v>
      </c>
      <c r="H47" s="22">
        <f t="shared" si="9"/>
        <v>1.5</v>
      </c>
      <c r="I47" s="60" t="s">
        <v>115</v>
      </c>
      <c r="J47" s="117"/>
      <c r="K47" s="203" t="s">
        <v>182</v>
      </c>
      <c r="L47" s="60" t="s">
        <v>43</v>
      </c>
    </row>
    <row r="48" spans="1:12" s="36" customFormat="1" ht="46.5" customHeight="1" x14ac:dyDescent="0.25">
      <c r="A48" s="129"/>
      <c r="B48" s="135"/>
      <c r="C48" s="117"/>
      <c r="D48" s="107" t="s">
        <v>147</v>
      </c>
      <c r="E48" s="103" t="s">
        <v>42</v>
      </c>
      <c r="F48" s="60"/>
      <c r="G48" s="60"/>
      <c r="H48" s="22"/>
      <c r="I48" s="60" t="s">
        <v>115</v>
      </c>
      <c r="J48" s="117"/>
      <c r="K48" s="117"/>
      <c r="L48" s="60" t="s">
        <v>43</v>
      </c>
    </row>
    <row r="49" spans="1:12" s="36" customFormat="1" ht="47.25" customHeight="1" x14ac:dyDescent="0.25">
      <c r="A49" s="129"/>
      <c r="B49" s="135"/>
      <c r="C49" s="117"/>
      <c r="D49" s="107" t="s">
        <v>148</v>
      </c>
      <c r="E49" s="103" t="s">
        <v>42</v>
      </c>
      <c r="F49" s="60">
        <v>2240</v>
      </c>
      <c r="G49" s="60">
        <v>1990</v>
      </c>
      <c r="H49" s="22">
        <f t="shared" ref="H49" si="10">G49/F49</f>
        <v>0.8883928571428571</v>
      </c>
      <c r="I49" s="21" t="s">
        <v>53</v>
      </c>
      <c r="J49" s="117"/>
      <c r="K49" s="117"/>
      <c r="L49" s="60" t="s">
        <v>43</v>
      </c>
    </row>
    <row r="50" spans="1:12" s="36" customFormat="1" ht="39.75" customHeight="1" x14ac:dyDescent="0.25">
      <c r="A50" s="129"/>
      <c r="B50" s="136"/>
      <c r="C50" s="118"/>
      <c r="D50" s="107" t="s">
        <v>149</v>
      </c>
      <c r="E50" s="108" t="s">
        <v>45</v>
      </c>
      <c r="F50" s="18"/>
      <c r="G50" s="18"/>
      <c r="H50" s="22"/>
      <c r="I50" s="60" t="s">
        <v>115</v>
      </c>
      <c r="J50" s="118"/>
      <c r="K50" s="118"/>
      <c r="L50" s="10" t="s">
        <v>43</v>
      </c>
    </row>
    <row r="51" spans="1:12" s="36" customFormat="1" ht="34.5" customHeight="1" x14ac:dyDescent="0.25">
      <c r="A51" s="128">
        <v>23</v>
      </c>
      <c r="B51" s="130" t="s">
        <v>28</v>
      </c>
      <c r="C51" s="133" t="s">
        <v>83</v>
      </c>
      <c r="D51" s="102" t="s">
        <v>145</v>
      </c>
      <c r="E51" s="103" t="s">
        <v>42</v>
      </c>
      <c r="F51" s="60">
        <v>17</v>
      </c>
      <c r="G51" s="60">
        <v>17</v>
      </c>
      <c r="H51" s="22">
        <f t="shared" si="9"/>
        <v>1</v>
      </c>
      <c r="I51" s="60" t="s">
        <v>115</v>
      </c>
      <c r="J51" s="116" t="s">
        <v>104</v>
      </c>
      <c r="K51" s="116" t="s">
        <v>175</v>
      </c>
      <c r="L51" s="10" t="s">
        <v>43</v>
      </c>
    </row>
    <row r="52" spans="1:12" s="36" customFormat="1" ht="39" customHeight="1" x14ac:dyDescent="0.25">
      <c r="A52" s="129"/>
      <c r="B52" s="131"/>
      <c r="C52" s="117"/>
      <c r="D52" s="107" t="s">
        <v>146</v>
      </c>
      <c r="E52" s="108" t="s">
        <v>45</v>
      </c>
      <c r="F52" s="60">
        <v>339</v>
      </c>
      <c r="G52" s="60">
        <v>339</v>
      </c>
      <c r="H52" s="22">
        <f t="shared" si="9"/>
        <v>1</v>
      </c>
      <c r="I52" s="60" t="s">
        <v>115</v>
      </c>
      <c r="J52" s="117"/>
      <c r="K52" s="192"/>
      <c r="L52" s="10" t="s">
        <v>43</v>
      </c>
    </row>
    <row r="53" spans="1:12" s="36" customFormat="1" ht="42" customHeight="1" x14ac:dyDescent="0.25">
      <c r="A53" s="129"/>
      <c r="B53" s="131"/>
      <c r="C53" s="117"/>
      <c r="D53" s="107" t="s">
        <v>147</v>
      </c>
      <c r="E53" s="103" t="s">
        <v>42</v>
      </c>
      <c r="F53" s="60">
        <v>17</v>
      </c>
      <c r="G53" s="60">
        <v>16</v>
      </c>
      <c r="H53" s="22">
        <f t="shared" si="9"/>
        <v>0.94117647058823528</v>
      </c>
      <c r="I53" s="60" t="s">
        <v>115</v>
      </c>
      <c r="J53" s="117"/>
      <c r="K53" s="192"/>
      <c r="L53" s="10" t="s">
        <v>43</v>
      </c>
    </row>
    <row r="54" spans="1:12" s="36" customFormat="1" ht="33.75" customHeight="1" x14ac:dyDescent="0.25">
      <c r="A54" s="129"/>
      <c r="B54" s="131"/>
      <c r="C54" s="117"/>
      <c r="D54" s="107" t="s">
        <v>148</v>
      </c>
      <c r="E54" s="103" t="s">
        <v>42</v>
      </c>
      <c r="F54" s="60">
        <v>447</v>
      </c>
      <c r="G54" s="60">
        <v>447</v>
      </c>
      <c r="H54" s="22">
        <f t="shared" si="9"/>
        <v>1</v>
      </c>
      <c r="I54" s="60" t="s">
        <v>115</v>
      </c>
      <c r="J54" s="117"/>
      <c r="K54" s="192"/>
      <c r="L54" s="10" t="s">
        <v>43</v>
      </c>
    </row>
    <row r="55" spans="1:12" s="36" customFormat="1" ht="38.25" customHeight="1" x14ac:dyDescent="0.25">
      <c r="A55" s="129"/>
      <c r="B55" s="132"/>
      <c r="C55" s="118"/>
      <c r="D55" s="107" t="s">
        <v>149</v>
      </c>
      <c r="E55" s="108" t="s">
        <v>45</v>
      </c>
      <c r="F55" s="18">
        <v>339</v>
      </c>
      <c r="G55" s="18">
        <v>324</v>
      </c>
      <c r="H55" s="22">
        <f t="shared" si="9"/>
        <v>0.95575221238938057</v>
      </c>
      <c r="I55" s="18" t="s">
        <v>115</v>
      </c>
      <c r="J55" s="118"/>
      <c r="K55" s="162"/>
      <c r="L55" s="10" t="s">
        <v>43</v>
      </c>
    </row>
    <row r="56" spans="1:12" s="36" customFormat="1" ht="39" customHeight="1" x14ac:dyDescent="0.25">
      <c r="A56" s="128">
        <v>24</v>
      </c>
      <c r="B56" s="130" t="s">
        <v>15</v>
      </c>
      <c r="C56" s="133" t="s">
        <v>83</v>
      </c>
      <c r="D56" s="102" t="s">
        <v>145</v>
      </c>
      <c r="E56" s="103" t="s">
        <v>42</v>
      </c>
      <c r="F56" s="60">
        <v>120</v>
      </c>
      <c r="G56" s="60">
        <v>120</v>
      </c>
      <c r="H56" s="22">
        <f t="shared" si="9"/>
        <v>1</v>
      </c>
      <c r="I56" s="60" t="s">
        <v>115</v>
      </c>
      <c r="J56" s="116" t="s">
        <v>84</v>
      </c>
      <c r="K56" s="116" t="s">
        <v>182</v>
      </c>
      <c r="L56" s="10" t="s">
        <v>43</v>
      </c>
    </row>
    <row r="57" spans="1:12" s="36" customFormat="1" ht="36" customHeight="1" x14ac:dyDescent="0.25">
      <c r="A57" s="129"/>
      <c r="B57" s="131"/>
      <c r="C57" s="117"/>
      <c r="D57" s="107" t="s">
        <v>146</v>
      </c>
      <c r="E57" s="108" t="s">
        <v>45</v>
      </c>
      <c r="F57" s="115">
        <v>2566</v>
      </c>
      <c r="G57" s="115">
        <v>2574</v>
      </c>
      <c r="H57" s="22">
        <f t="shared" si="9"/>
        <v>1.0031176929072487</v>
      </c>
      <c r="I57" s="107" t="s">
        <v>150</v>
      </c>
      <c r="J57" s="117"/>
      <c r="K57" s="192"/>
      <c r="L57" s="10" t="s">
        <v>43</v>
      </c>
    </row>
    <row r="58" spans="1:12" s="36" customFormat="1" ht="40.5" customHeight="1" x14ac:dyDescent="0.25">
      <c r="A58" s="129"/>
      <c r="B58" s="131"/>
      <c r="C58" s="117"/>
      <c r="D58" s="107" t="s">
        <v>147</v>
      </c>
      <c r="E58" s="103" t="s">
        <v>42</v>
      </c>
      <c r="F58" s="60">
        <v>59</v>
      </c>
      <c r="G58" s="60">
        <v>59</v>
      </c>
      <c r="H58" s="22">
        <f t="shared" si="9"/>
        <v>1</v>
      </c>
      <c r="I58" s="60" t="s">
        <v>115</v>
      </c>
      <c r="J58" s="117"/>
      <c r="K58" s="192"/>
      <c r="L58" s="10" t="s">
        <v>43</v>
      </c>
    </row>
    <row r="59" spans="1:12" s="36" customFormat="1" ht="38.25" customHeight="1" x14ac:dyDescent="0.25">
      <c r="A59" s="129"/>
      <c r="B59" s="131"/>
      <c r="C59" s="117"/>
      <c r="D59" s="107" t="s">
        <v>148</v>
      </c>
      <c r="E59" s="103" t="s">
        <v>42</v>
      </c>
      <c r="F59" s="60">
        <v>4024</v>
      </c>
      <c r="G59" s="60">
        <v>4025</v>
      </c>
      <c r="H59" s="22">
        <f t="shared" si="9"/>
        <v>1.000248508946322</v>
      </c>
      <c r="I59" s="60" t="s">
        <v>115</v>
      </c>
      <c r="J59" s="117"/>
      <c r="K59" s="192"/>
      <c r="L59" s="10" t="s">
        <v>43</v>
      </c>
    </row>
    <row r="60" spans="1:12" s="36" customFormat="1" ht="35.25" customHeight="1" x14ac:dyDescent="0.25">
      <c r="A60" s="129"/>
      <c r="B60" s="132"/>
      <c r="C60" s="118"/>
      <c r="D60" s="107" t="s">
        <v>149</v>
      </c>
      <c r="E60" s="108" t="s">
        <v>45</v>
      </c>
      <c r="F60" s="115">
        <v>984</v>
      </c>
      <c r="G60" s="115">
        <v>990</v>
      </c>
      <c r="H60" s="22">
        <f t="shared" si="9"/>
        <v>1.0060975609756098</v>
      </c>
      <c r="I60" s="107" t="s">
        <v>150</v>
      </c>
      <c r="J60" s="118"/>
      <c r="K60" s="162"/>
      <c r="L60" s="10" t="s">
        <v>43</v>
      </c>
    </row>
    <row r="61" spans="1:12" s="36" customFormat="1" ht="35.25" customHeight="1" x14ac:dyDescent="0.25">
      <c r="A61" s="129">
        <v>25</v>
      </c>
      <c r="B61" s="190" t="s">
        <v>138</v>
      </c>
      <c r="C61" s="139" t="s">
        <v>83</v>
      </c>
      <c r="D61" s="102" t="s">
        <v>145</v>
      </c>
      <c r="E61" s="103" t="s">
        <v>42</v>
      </c>
      <c r="F61" s="60">
        <v>0</v>
      </c>
      <c r="G61" s="60">
        <v>0</v>
      </c>
      <c r="H61" s="22"/>
      <c r="I61" s="60" t="s">
        <v>115</v>
      </c>
      <c r="J61" s="116" t="s">
        <v>157</v>
      </c>
      <c r="K61" s="116" t="s">
        <v>180</v>
      </c>
      <c r="L61" s="10" t="s">
        <v>43</v>
      </c>
    </row>
    <row r="62" spans="1:12" s="36" customFormat="1" ht="35.25" customHeight="1" x14ac:dyDescent="0.25">
      <c r="A62" s="129"/>
      <c r="B62" s="131"/>
      <c r="C62" s="117"/>
      <c r="D62" s="107" t="s">
        <v>146</v>
      </c>
      <c r="E62" s="108" t="s">
        <v>45</v>
      </c>
      <c r="F62" s="60">
        <v>0</v>
      </c>
      <c r="G62" s="60">
        <v>0</v>
      </c>
      <c r="H62" s="22"/>
      <c r="I62" s="60" t="s">
        <v>115</v>
      </c>
      <c r="J62" s="192"/>
      <c r="K62" s="192"/>
      <c r="L62" s="10" t="s">
        <v>43</v>
      </c>
    </row>
    <row r="63" spans="1:12" s="36" customFormat="1" ht="35.25" customHeight="1" x14ac:dyDescent="0.25">
      <c r="A63" s="129"/>
      <c r="B63" s="131"/>
      <c r="C63" s="117"/>
      <c r="D63" s="107" t="s">
        <v>147</v>
      </c>
      <c r="E63" s="103" t="s">
        <v>42</v>
      </c>
      <c r="F63" s="60">
        <v>0</v>
      </c>
      <c r="G63" s="60">
        <v>0</v>
      </c>
      <c r="H63" s="22"/>
      <c r="I63" s="60" t="s">
        <v>115</v>
      </c>
      <c r="J63" s="192"/>
      <c r="K63" s="192"/>
      <c r="L63" s="10" t="s">
        <v>43</v>
      </c>
    </row>
    <row r="64" spans="1:12" s="36" customFormat="1" ht="35.25" customHeight="1" x14ac:dyDescent="0.25">
      <c r="A64" s="129"/>
      <c r="B64" s="131"/>
      <c r="C64" s="117"/>
      <c r="D64" s="107" t="s">
        <v>148</v>
      </c>
      <c r="E64" s="103" t="s">
        <v>42</v>
      </c>
      <c r="F64" s="60">
        <v>6</v>
      </c>
      <c r="G64" s="60">
        <v>6</v>
      </c>
      <c r="H64" s="22">
        <f t="shared" si="9"/>
        <v>1</v>
      </c>
      <c r="I64" s="60" t="s">
        <v>115</v>
      </c>
      <c r="J64" s="192"/>
      <c r="K64" s="192"/>
      <c r="L64" s="10" t="s">
        <v>43</v>
      </c>
    </row>
    <row r="65" spans="1:12" s="36" customFormat="1" ht="35.25" customHeight="1" x14ac:dyDescent="0.25">
      <c r="A65" s="129"/>
      <c r="B65" s="132"/>
      <c r="C65" s="118"/>
      <c r="D65" s="107" t="s">
        <v>149</v>
      </c>
      <c r="E65" s="108" t="s">
        <v>45</v>
      </c>
      <c r="F65" s="60">
        <v>0</v>
      </c>
      <c r="G65" s="60">
        <v>0</v>
      </c>
      <c r="H65" s="22"/>
      <c r="I65" s="60" t="s">
        <v>115</v>
      </c>
      <c r="J65" s="162"/>
      <c r="K65" s="162"/>
      <c r="L65" s="10" t="s">
        <v>43</v>
      </c>
    </row>
    <row r="66" spans="1:12" s="36" customFormat="1" ht="28.5" customHeight="1" x14ac:dyDescent="0.25">
      <c r="A66" s="128">
        <v>26</v>
      </c>
      <c r="B66" s="130" t="s">
        <v>9</v>
      </c>
      <c r="C66" s="133" t="s">
        <v>83</v>
      </c>
      <c r="D66" s="102" t="s">
        <v>145</v>
      </c>
      <c r="E66" s="103" t="s">
        <v>42</v>
      </c>
      <c r="F66" s="103">
        <v>330</v>
      </c>
      <c r="G66" s="103">
        <v>330</v>
      </c>
      <c r="H66" s="104">
        <f t="shared" si="9"/>
        <v>1</v>
      </c>
      <c r="I66" s="103" t="s">
        <v>115</v>
      </c>
      <c r="J66" s="116" t="s">
        <v>151</v>
      </c>
      <c r="K66" s="116" t="s">
        <v>179</v>
      </c>
      <c r="L66" s="10" t="s">
        <v>43</v>
      </c>
    </row>
    <row r="67" spans="1:12" s="36" customFormat="1" ht="35.25" customHeight="1" x14ac:dyDescent="0.25">
      <c r="A67" s="129"/>
      <c r="B67" s="131"/>
      <c r="C67" s="117"/>
      <c r="D67" s="107" t="s">
        <v>146</v>
      </c>
      <c r="E67" s="108" t="s">
        <v>45</v>
      </c>
      <c r="F67" s="103">
        <v>7804</v>
      </c>
      <c r="G67" s="103">
        <v>7832</v>
      </c>
      <c r="H67" s="104">
        <f t="shared" si="9"/>
        <v>1.0035879036391595</v>
      </c>
      <c r="I67" s="107" t="s">
        <v>150</v>
      </c>
      <c r="J67" s="117"/>
      <c r="K67" s="192"/>
      <c r="L67" s="10" t="s">
        <v>43</v>
      </c>
    </row>
    <row r="68" spans="1:12" s="36" customFormat="1" ht="36" customHeight="1" x14ac:dyDescent="0.25">
      <c r="A68" s="129"/>
      <c r="B68" s="131"/>
      <c r="C68" s="117"/>
      <c r="D68" s="107" t="s">
        <v>147</v>
      </c>
      <c r="E68" s="103" t="s">
        <v>42</v>
      </c>
      <c r="F68" s="103">
        <v>174</v>
      </c>
      <c r="G68" s="103">
        <v>174</v>
      </c>
      <c r="H68" s="104">
        <f t="shared" si="9"/>
        <v>1</v>
      </c>
      <c r="I68" s="103" t="s">
        <v>115</v>
      </c>
      <c r="J68" s="117"/>
      <c r="K68" s="192"/>
      <c r="L68" s="10" t="s">
        <v>43</v>
      </c>
    </row>
    <row r="69" spans="1:12" s="36" customFormat="1" ht="31.5" customHeight="1" x14ac:dyDescent="0.25">
      <c r="A69" s="129"/>
      <c r="B69" s="131"/>
      <c r="C69" s="117"/>
      <c r="D69" s="107" t="s">
        <v>148</v>
      </c>
      <c r="E69" s="103" t="s">
        <v>42</v>
      </c>
      <c r="F69" s="103">
        <v>10334</v>
      </c>
      <c r="G69" s="103">
        <v>10335</v>
      </c>
      <c r="H69" s="104">
        <f t="shared" si="9"/>
        <v>1.0000967679504549</v>
      </c>
      <c r="I69" s="107" t="s">
        <v>150</v>
      </c>
      <c r="J69" s="117"/>
      <c r="K69" s="192"/>
      <c r="L69" s="10" t="s">
        <v>43</v>
      </c>
    </row>
    <row r="70" spans="1:12" s="36" customFormat="1" ht="42" customHeight="1" x14ac:dyDescent="0.25">
      <c r="A70" s="129"/>
      <c r="B70" s="132"/>
      <c r="C70" s="118"/>
      <c r="D70" s="107" t="s">
        <v>149</v>
      </c>
      <c r="E70" s="108" t="s">
        <v>45</v>
      </c>
      <c r="F70" s="103">
        <v>3656</v>
      </c>
      <c r="G70" s="103">
        <v>3656</v>
      </c>
      <c r="H70" s="104">
        <f t="shared" si="9"/>
        <v>1</v>
      </c>
      <c r="I70" s="103" t="s">
        <v>115</v>
      </c>
      <c r="J70" s="118"/>
      <c r="K70" s="162"/>
      <c r="L70" s="10" t="s">
        <v>43</v>
      </c>
    </row>
    <row r="71" spans="1:12" s="106" customFormat="1" ht="39" customHeight="1" x14ac:dyDescent="0.25">
      <c r="A71" s="119">
        <v>27</v>
      </c>
      <c r="B71" s="120" t="s">
        <v>8</v>
      </c>
      <c r="C71" s="123" t="s">
        <v>52</v>
      </c>
      <c r="D71" s="102" t="s">
        <v>145</v>
      </c>
      <c r="E71" s="103" t="s">
        <v>42</v>
      </c>
      <c r="F71" s="103">
        <v>10</v>
      </c>
      <c r="G71" s="103">
        <v>10</v>
      </c>
      <c r="H71" s="104">
        <f t="shared" si="9"/>
        <v>1</v>
      </c>
      <c r="I71" s="103" t="s">
        <v>115</v>
      </c>
      <c r="J71" s="116" t="s">
        <v>71</v>
      </c>
      <c r="K71" s="116" t="s">
        <v>178</v>
      </c>
      <c r="L71" s="105" t="s">
        <v>43</v>
      </c>
    </row>
    <row r="72" spans="1:12" s="109" customFormat="1" ht="39" customHeight="1" x14ac:dyDescent="0.25">
      <c r="A72" s="119"/>
      <c r="B72" s="121"/>
      <c r="C72" s="124"/>
      <c r="D72" s="107" t="s">
        <v>146</v>
      </c>
      <c r="E72" s="108" t="s">
        <v>45</v>
      </c>
      <c r="F72" s="103">
        <v>212</v>
      </c>
      <c r="G72" s="103">
        <v>212</v>
      </c>
      <c r="H72" s="104">
        <f t="shared" si="9"/>
        <v>1</v>
      </c>
      <c r="I72" s="103" t="s">
        <v>115</v>
      </c>
      <c r="J72" s="126"/>
      <c r="K72" s="126"/>
      <c r="L72" s="105" t="s">
        <v>43</v>
      </c>
    </row>
    <row r="73" spans="1:12" s="109" customFormat="1" ht="39" customHeight="1" x14ac:dyDescent="0.25">
      <c r="A73" s="119"/>
      <c r="B73" s="121"/>
      <c r="C73" s="124"/>
      <c r="D73" s="107" t="s">
        <v>147</v>
      </c>
      <c r="E73" s="103" t="s">
        <v>42</v>
      </c>
      <c r="F73" s="103">
        <v>6</v>
      </c>
      <c r="G73" s="103">
        <v>6</v>
      </c>
      <c r="H73" s="104">
        <f t="shared" si="9"/>
        <v>1</v>
      </c>
      <c r="I73" s="103" t="s">
        <v>115</v>
      </c>
      <c r="J73" s="126"/>
      <c r="K73" s="126"/>
      <c r="L73" s="105" t="s">
        <v>43</v>
      </c>
    </row>
    <row r="74" spans="1:12" s="109" customFormat="1" ht="36" customHeight="1" x14ac:dyDescent="0.25">
      <c r="A74" s="119"/>
      <c r="B74" s="121"/>
      <c r="C74" s="124"/>
      <c r="D74" s="107" t="s">
        <v>148</v>
      </c>
      <c r="E74" s="103" t="s">
        <v>42</v>
      </c>
      <c r="F74" s="103">
        <v>170</v>
      </c>
      <c r="G74" s="103">
        <v>170</v>
      </c>
      <c r="H74" s="104">
        <f t="shared" si="9"/>
        <v>1</v>
      </c>
      <c r="I74" s="103" t="s">
        <v>115</v>
      </c>
      <c r="J74" s="126"/>
      <c r="K74" s="126"/>
      <c r="L74" s="105" t="s">
        <v>43</v>
      </c>
    </row>
    <row r="75" spans="1:12" s="109" customFormat="1" ht="35.25" customHeight="1" x14ac:dyDescent="0.25">
      <c r="A75" s="119"/>
      <c r="B75" s="122"/>
      <c r="C75" s="125"/>
      <c r="D75" s="107" t="s">
        <v>149</v>
      </c>
      <c r="E75" s="108" t="s">
        <v>45</v>
      </c>
      <c r="F75" s="103">
        <v>140</v>
      </c>
      <c r="G75" s="103">
        <v>141</v>
      </c>
      <c r="H75" s="104">
        <f t="shared" si="9"/>
        <v>1.0071428571428571</v>
      </c>
      <c r="I75" s="107" t="s">
        <v>150</v>
      </c>
      <c r="J75" s="127"/>
      <c r="K75" s="127"/>
      <c r="L75" s="105" t="s">
        <v>43</v>
      </c>
    </row>
    <row r="76" spans="1:12" s="36" customFormat="1" ht="117.75" customHeight="1" x14ac:dyDescent="0.25">
      <c r="A76" s="128">
        <v>28</v>
      </c>
      <c r="B76" s="130" t="s">
        <v>27</v>
      </c>
      <c r="C76" s="21" t="s">
        <v>52</v>
      </c>
      <c r="D76" s="21" t="s">
        <v>99</v>
      </c>
      <c r="E76" s="60" t="s">
        <v>42</v>
      </c>
      <c r="F76" s="60">
        <v>40</v>
      </c>
      <c r="G76" s="60">
        <v>40</v>
      </c>
      <c r="H76" s="22">
        <f t="shared" si="9"/>
        <v>1</v>
      </c>
      <c r="I76" s="60" t="s">
        <v>115</v>
      </c>
      <c r="J76" s="116" t="s">
        <v>100</v>
      </c>
      <c r="K76" s="116" t="s">
        <v>184</v>
      </c>
      <c r="L76" s="10" t="s">
        <v>43</v>
      </c>
    </row>
    <row r="77" spans="1:12" s="36" customFormat="1" ht="72" customHeight="1" x14ac:dyDescent="0.25">
      <c r="A77" s="128"/>
      <c r="B77" s="173"/>
      <c r="C77" s="21" t="s">
        <v>101</v>
      </c>
      <c r="D77" s="21" t="s">
        <v>102</v>
      </c>
      <c r="E77" s="60" t="s">
        <v>103</v>
      </c>
      <c r="F77" s="60">
        <v>55</v>
      </c>
      <c r="G77" s="60">
        <v>55</v>
      </c>
      <c r="H77" s="22">
        <f t="shared" si="9"/>
        <v>1</v>
      </c>
      <c r="I77" s="60" t="s">
        <v>115</v>
      </c>
      <c r="J77" s="162"/>
      <c r="K77" s="204"/>
      <c r="L77" s="10" t="s">
        <v>43</v>
      </c>
    </row>
    <row r="78" spans="1:12" s="80" customFormat="1" ht="39" customHeight="1" x14ac:dyDescent="0.25">
      <c r="A78" s="193" t="s">
        <v>153</v>
      </c>
      <c r="B78" s="194"/>
      <c r="C78" s="194"/>
      <c r="D78" s="194"/>
      <c r="E78" s="195"/>
      <c r="F78" s="196">
        <f>F25+F30+F35+F40+F46+F51+F56+F61+F66+F71</f>
        <v>592</v>
      </c>
      <c r="G78" s="196">
        <f>G25+G30+G35+G40+G46+G51+G56+G61+G66+G71</f>
        <v>593</v>
      </c>
      <c r="H78" s="197">
        <f>G78/F78*100</f>
        <v>100.16891891891892</v>
      </c>
      <c r="I78" s="198"/>
      <c r="J78" s="199"/>
      <c r="K78" s="200"/>
      <c r="L78" s="201"/>
    </row>
    <row r="79" spans="1:12" s="80" customFormat="1" ht="39" customHeight="1" x14ac:dyDescent="0.25">
      <c r="A79" s="193" t="s">
        <v>154</v>
      </c>
      <c r="B79" s="194"/>
      <c r="C79" s="194"/>
      <c r="D79" s="194"/>
      <c r="E79" s="195"/>
      <c r="F79" s="196">
        <f t="shared" ref="F79:G79" si="11">F26+F31+F36+F41+F47+F52+F57+F62+F67+F72</f>
        <v>14093</v>
      </c>
      <c r="G79" s="196">
        <f t="shared" si="11"/>
        <v>14180</v>
      </c>
      <c r="H79" s="197">
        <f t="shared" ref="H79:H82" si="12">G79/F79*100</f>
        <v>100.61732775136593</v>
      </c>
      <c r="I79" s="198"/>
      <c r="J79" s="199"/>
      <c r="K79" s="200"/>
      <c r="L79" s="201"/>
    </row>
    <row r="80" spans="1:12" s="80" customFormat="1" ht="48.75" customHeight="1" x14ac:dyDescent="0.25">
      <c r="A80" s="193" t="s">
        <v>155</v>
      </c>
      <c r="B80" s="194"/>
      <c r="C80" s="194"/>
      <c r="D80" s="194"/>
      <c r="E80" s="195"/>
      <c r="F80" s="196">
        <f t="shared" ref="F80:G80" si="13">F27+F32+F37+F42+F48+F53+F58+F63+F68+F73</f>
        <v>342</v>
      </c>
      <c r="G80" s="196">
        <f t="shared" si="13"/>
        <v>342</v>
      </c>
      <c r="H80" s="197">
        <f t="shared" si="12"/>
        <v>100</v>
      </c>
      <c r="I80" s="198"/>
      <c r="J80" s="199"/>
      <c r="K80" s="200"/>
      <c r="L80" s="201"/>
    </row>
    <row r="81" spans="1:12" s="80" customFormat="1" ht="45" customHeight="1" x14ac:dyDescent="0.25">
      <c r="A81" s="193" t="s">
        <v>152</v>
      </c>
      <c r="B81" s="194"/>
      <c r="C81" s="194"/>
      <c r="D81" s="194"/>
      <c r="E81" s="195"/>
      <c r="F81" s="196">
        <f>F28+F33+F38+F43+F49+F54+F59+F64+F69+F74+F45+F76</f>
        <v>20969</v>
      </c>
      <c r="G81" s="196">
        <f>G28+G33+G38+G43+G49+G54+G59+G64+G69+G74+G45+G76</f>
        <v>23691</v>
      </c>
      <c r="H81" s="197">
        <f t="shared" si="12"/>
        <v>112.98106728980876</v>
      </c>
      <c r="I81" s="198"/>
      <c r="J81" s="199"/>
      <c r="K81" s="200"/>
      <c r="L81" s="201"/>
    </row>
    <row r="82" spans="1:12" s="80" customFormat="1" ht="50.25" customHeight="1" x14ac:dyDescent="0.25">
      <c r="A82" s="193" t="s">
        <v>156</v>
      </c>
      <c r="B82" s="194"/>
      <c r="C82" s="194"/>
      <c r="D82" s="194"/>
      <c r="E82" s="195"/>
      <c r="F82" s="196">
        <f>F29+F34+F39+F44+F50+F55+F60+F65+F70+F75</f>
        <v>7420</v>
      </c>
      <c r="G82" s="196">
        <f>G29+G34+G39+G44+G50+G55+G60+G65+G70+G75</f>
        <v>7444</v>
      </c>
      <c r="H82" s="197">
        <f t="shared" si="12"/>
        <v>100.32345013477088</v>
      </c>
      <c r="I82" s="198"/>
      <c r="J82" s="199"/>
      <c r="K82" s="200"/>
      <c r="L82" s="201"/>
    </row>
    <row r="83" spans="1:12" s="32" customFormat="1" ht="45" customHeight="1" x14ac:dyDescent="0.25">
      <c r="A83" s="172" t="s">
        <v>123</v>
      </c>
      <c r="B83" s="172"/>
      <c r="C83" s="172"/>
      <c r="D83" s="172"/>
      <c r="E83" s="172"/>
      <c r="F83" s="33">
        <f>F77</f>
        <v>55</v>
      </c>
      <c r="G83" s="33">
        <f>G77</f>
        <v>55</v>
      </c>
      <c r="H83" s="85">
        <f>G83/F83*100</f>
        <v>100</v>
      </c>
      <c r="I83" s="86"/>
      <c r="J83" s="87"/>
      <c r="K83" s="88"/>
      <c r="L83" s="89"/>
    </row>
    <row r="84" spans="1:12" s="36" customFormat="1" ht="33.75" customHeight="1" x14ac:dyDescent="0.25">
      <c r="A84" s="156" t="s">
        <v>120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8"/>
    </row>
    <row r="85" spans="1:12" s="36" customFormat="1" ht="83.25" customHeight="1" x14ac:dyDescent="0.25">
      <c r="A85" s="9">
        <v>29</v>
      </c>
      <c r="B85" s="11" t="s">
        <v>26</v>
      </c>
      <c r="C85" s="17" t="s">
        <v>91</v>
      </c>
      <c r="D85" s="10" t="s">
        <v>63</v>
      </c>
      <c r="E85" s="10" t="s">
        <v>45</v>
      </c>
      <c r="F85" s="9">
        <v>54750</v>
      </c>
      <c r="G85" s="9">
        <v>56205</v>
      </c>
      <c r="H85" s="19">
        <f t="shared" ref="H85:H89" si="14">G85/F85</f>
        <v>1.0265753424657533</v>
      </c>
      <c r="I85" s="17" t="s">
        <v>92</v>
      </c>
      <c r="J85" s="20" t="s">
        <v>98</v>
      </c>
      <c r="K85" s="61" t="s">
        <v>185</v>
      </c>
      <c r="L85" s="10" t="s">
        <v>43</v>
      </c>
    </row>
    <row r="86" spans="1:12" s="36" customFormat="1" ht="83.25" customHeight="1" x14ac:dyDescent="0.25">
      <c r="A86" s="9">
        <v>30</v>
      </c>
      <c r="B86" s="11" t="s">
        <v>21</v>
      </c>
      <c r="C86" s="17" t="s">
        <v>91</v>
      </c>
      <c r="D86" s="10" t="s">
        <v>63</v>
      </c>
      <c r="E86" s="10" t="s">
        <v>45</v>
      </c>
      <c r="F86" s="9">
        <v>82900</v>
      </c>
      <c r="G86" s="9">
        <v>82900</v>
      </c>
      <c r="H86" s="19">
        <f t="shared" si="14"/>
        <v>1</v>
      </c>
      <c r="I86" s="17" t="s">
        <v>92</v>
      </c>
      <c r="J86" s="20" t="s">
        <v>93</v>
      </c>
      <c r="K86" s="61" t="s">
        <v>186</v>
      </c>
      <c r="L86" s="10" t="s">
        <v>43</v>
      </c>
    </row>
    <row r="87" spans="1:12" s="36" customFormat="1" ht="83.25" customHeight="1" x14ac:dyDescent="0.25">
      <c r="A87" s="9">
        <v>31</v>
      </c>
      <c r="B87" s="58" t="s">
        <v>111</v>
      </c>
      <c r="C87" s="17" t="s">
        <v>91</v>
      </c>
      <c r="D87" s="10" t="s">
        <v>63</v>
      </c>
      <c r="E87" s="10" t="s">
        <v>45</v>
      </c>
      <c r="F87" s="10">
        <v>45150</v>
      </c>
      <c r="G87" s="10">
        <v>45200</v>
      </c>
      <c r="H87" s="19">
        <f t="shared" si="14"/>
        <v>1.0011074197120708</v>
      </c>
      <c r="I87" s="17" t="s">
        <v>92</v>
      </c>
      <c r="J87" s="20" t="s">
        <v>112</v>
      </c>
      <c r="K87" s="61" t="s">
        <v>187</v>
      </c>
      <c r="L87" s="10" t="s">
        <v>43</v>
      </c>
    </row>
    <row r="88" spans="1:12" s="36" customFormat="1" ht="83.25" customHeight="1" x14ac:dyDescent="0.25">
      <c r="A88" s="9">
        <v>32</v>
      </c>
      <c r="B88" s="11" t="s">
        <v>3</v>
      </c>
      <c r="C88" s="17" t="s">
        <v>79</v>
      </c>
      <c r="D88" s="9" t="s">
        <v>63</v>
      </c>
      <c r="E88" s="9" t="s">
        <v>45</v>
      </c>
      <c r="F88" s="114">
        <v>11400</v>
      </c>
      <c r="G88" s="114">
        <v>11400</v>
      </c>
      <c r="H88" s="62">
        <f t="shared" si="14"/>
        <v>1</v>
      </c>
      <c r="I88" s="17" t="s">
        <v>92</v>
      </c>
      <c r="J88" s="20" t="s">
        <v>64</v>
      </c>
      <c r="K88" s="61" t="s">
        <v>188</v>
      </c>
      <c r="L88" s="9" t="s">
        <v>43</v>
      </c>
    </row>
    <row r="89" spans="1:12" s="36" customFormat="1" ht="83.25" customHeight="1" x14ac:dyDescent="0.25">
      <c r="A89" s="9">
        <v>33</v>
      </c>
      <c r="B89" s="11" t="s">
        <v>14</v>
      </c>
      <c r="C89" s="17" t="s">
        <v>79</v>
      </c>
      <c r="D89" s="10" t="s">
        <v>80</v>
      </c>
      <c r="E89" s="10" t="s">
        <v>45</v>
      </c>
      <c r="F89" s="9">
        <v>12650</v>
      </c>
      <c r="G89" s="9">
        <v>13424</v>
      </c>
      <c r="H89" s="19">
        <f t="shared" si="14"/>
        <v>1.0611857707509882</v>
      </c>
      <c r="I89" s="17" t="s">
        <v>81</v>
      </c>
      <c r="J89" s="20" t="s">
        <v>82</v>
      </c>
      <c r="K89" s="61" t="s">
        <v>189</v>
      </c>
      <c r="L89" s="10" t="s">
        <v>43</v>
      </c>
    </row>
    <row r="90" spans="1:12" s="80" customFormat="1" ht="40.5" customHeight="1" x14ac:dyDescent="0.25">
      <c r="A90" s="163" t="s">
        <v>125</v>
      </c>
      <c r="B90" s="164"/>
      <c r="C90" s="164"/>
      <c r="D90" s="164"/>
      <c r="E90" s="165"/>
      <c r="F90" s="91">
        <f>SUM(F85:F89)</f>
        <v>206850</v>
      </c>
      <c r="G90" s="92">
        <f>SUM(G85:G89)</f>
        <v>209129</v>
      </c>
      <c r="H90" s="93">
        <f>G90/F90</f>
        <v>1.0110176456369351</v>
      </c>
      <c r="I90" s="94"/>
      <c r="J90" s="95"/>
      <c r="K90" s="95"/>
      <c r="L90" s="96"/>
    </row>
    <row r="91" spans="1:12" s="32" customFormat="1" ht="26.25" customHeight="1" x14ac:dyDescent="0.25">
      <c r="A91" s="159" t="s">
        <v>124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1"/>
    </row>
    <row r="92" spans="1:12" s="36" customFormat="1" ht="75.75" customHeight="1" thickBot="1" x14ac:dyDescent="0.3">
      <c r="A92" s="63">
        <v>34</v>
      </c>
      <c r="B92" s="64" t="s">
        <v>4</v>
      </c>
      <c r="C92" s="65" t="s">
        <v>73</v>
      </c>
      <c r="D92" s="40" t="s">
        <v>65</v>
      </c>
      <c r="E92" s="40" t="s">
        <v>42</v>
      </c>
      <c r="F92" s="40">
        <v>9</v>
      </c>
      <c r="G92" s="40">
        <v>9</v>
      </c>
      <c r="H92" s="41">
        <f t="shared" si="8"/>
        <v>1</v>
      </c>
      <c r="I92" s="40" t="s">
        <v>115</v>
      </c>
      <c r="J92" s="66" t="s">
        <v>140</v>
      </c>
      <c r="K92" s="66" t="s">
        <v>192</v>
      </c>
      <c r="L92" s="10" t="s">
        <v>43</v>
      </c>
    </row>
    <row r="93" spans="1:12" s="36" customFormat="1" ht="67.5" customHeight="1" thickBot="1" x14ac:dyDescent="0.3">
      <c r="A93" s="37">
        <v>35</v>
      </c>
      <c r="B93" s="38" t="s">
        <v>11</v>
      </c>
      <c r="C93" s="65" t="s">
        <v>73</v>
      </c>
      <c r="D93" s="40" t="s">
        <v>74</v>
      </c>
      <c r="E93" s="40" t="s">
        <v>42</v>
      </c>
      <c r="F93" s="40">
        <v>7</v>
      </c>
      <c r="G93" s="40">
        <v>7</v>
      </c>
      <c r="H93" s="23">
        <f t="shared" si="8"/>
        <v>1</v>
      </c>
      <c r="I93" s="40" t="s">
        <v>115</v>
      </c>
      <c r="J93" s="66" t="s">
        <v>141</v>
      </c>
      <c r="K93" s="66" t="s">
        <v>191</v>
      </c>
      <c r="L93" s="10" t="s">
        <v>43</v>
      </c>
    </row>
    <row r="94" spans="1:12" s="36" customFormat="1" ht="73.5" customHeight="1" thickBot="1" x14ac:dyDescent="0.3">
      <c r="A94" s="67">
        <v>36</v>
      </c>
      <c r="B94" s="68" t="s">
        <v>16</v>
      </c>
      <c r="C94" s="65" t="s">
        <v>73</v>
      </c>
      <c r="D94" s="67" t="s">
        <v>85</v>
      </c>
      <c r="E94" s="67" t="s">
        <v>42</v>
      </c>
      <c r="F94" s="67">
        <v>5</v>
      </c>
      <c r="G94" s="67">
        <v>5</v>
      </c>
      <c r="H94" s="69">
        <f t="shared" si="8"/>
        <v>1</v>
      </c>
      <c r="I94" s="40" t="s">
        <v>115</v>
      </c>
      <c r="J94" s="100" t="s">
        <v>142</v>
      </c>
      <c r="K94" s="112" t="s">
        <v>193</v>
      </c>
      <c r="L94" s="10" t="s">
        <v>43</v>
      </c>
    </row>
    <row r="95" spans="1:12" s="36" customFormat="1" ht="69.75" customHeight="1" thickBot="1" x14ac:dyDescent="0.3">
      <c r="A95" s="63">
        <v>37</v>
      </c>
      <c r="B95" s="64" t="s">
        <v>29</v>
      </c>
      <c r="C95" s="65" t="s">
        <v>73</v>
      </c>
      <c r="D95" s="40" t="s">
        <v>74</v>
      </c>
      <c r="E95" s="40" t="s">
        <v>42</v>
      </c>
      <c r="F95" s="40">
        <v>8</v>
      </c>
      <c r="G95" s="40">
        <v>8</v>
      </c>
      <c r="H95" s="23">
        <f t="shared" ref="H95:H96" si="15">G95/F95</f>
        <v>1</v>
      </c>
      <c r="I95" s="70" t="s">
        <v>115</v>
      </c>
      <c r="J95" s="101" t="s">
        <v>143</v>
      </c>
      <c r="K95" s="101" t="s">
        <v>191</v>
      </c>
      <c r="L95" s="10" t="s">
        <v>43</v>
      </c>
    </row>
    <row r="96" spans="1:12" s="36" customFormat="1" ht="66.75" customHeight="1" thickBot="1" x14ac:dyDescent="0.3">
      <c r="A96" s="37">
        <v>38</v>
      </c>
      <c r="B96" s="38" t="s">
        <v>137</v>
      </c>
      <c r="C96" s="65" t="s">
        <v>73</v>
      </c>
      <c r="D96" s="40" t="s">
        <v>74</v>
      </c>
      <c r="E96" s="40" t="s">
        <v>42</v>
      </c>
      <c r="F96" s="40">
        <v>39</v>
      </c>
      <c r="G96" s="40">
        <v>39</v>
      </c>
      <c r="H96" s="23">
        <f t="shared" si="15"/>
        <v>1</v>
      </c>
      <c r="I96" s="40" t="s">
        <v>115</v>
      </c>
      <c r="J96" s="66" t="s">
        <v>144</v>
      </c>
      <c r="K96" s="66" t="s">
        <v>190</v>
      </c>
      <c r="L96" s="10" t="s">
        <v>43</v>
      </c>
    </row>
    <row r="97" spans="1:12" s="80" customFormat="1" ht="39.75" customHeight="1" thickBot="1" x14ac:dyDescent="0.3">
      <c r="A97" s="166" t="s">
        <v>73</v>
      </c>
      <c r="B97" s="167"/>
      <c r="C97" s="168"/>
      <c r="D97" s="82" t="s">
        <v>74</v>
      </c>
      <c r="E97" s="82" t="s">
        <v>42</v>
      </c>
      <c r="F97" s="97">
        <f>F92+F93+F94+F95+F96</f>
        <v>68</v>
      </c>
      <c r="G97" s="97">
        <f>G92+G93+G94+G95+G96</f>
        <v>68</v>
      </c>
      <c r="H97" s="98">
        <f>G97/F97*100</f>
        <v>100</v>
      </c>
      <c r="I97" s="153"/>
      <c r="J97" s="154"/>
      <c r="K97" s="154"/>
      <c r="L97" s="155"/>
    </row>
    <row r="98" spans="1:12" s="90" customFormat="1" ht="39.75" customHeight="1" thickBot="1" x14ac:dyDescent="0.3">
      <c r="A98" s="150" t="s">
        <v>126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2"/>
    </row>
    <row r="99" spans="1:12" s="36" customFormat="1" ht="63.75" thickBot="1" x14ac:dyDescent="0.3">
      <c r="A99" s="71">
        <v>39</v>
      </c>
      <c r="B99" s="72" t="s">
        <v>121</v>
      </c>
      <c r="C99" s="73" t="s">
        <v>105</v>
      </c>
      <c r="D99" s="73" t="s">
        <v>106</v>
      </c>
      <c r="E99" s="73" t="s">
        <v>108</v>
      </c>
      <c r="F99" s="74">
        <v>7.7</v>
      </c>
      <c r="G99" s="75">
        <v>7.7</v>
      </c>
      <c r="H99" s="76">
        <f t="shared" si="8"/>
        <v>1</v>
      </c>
      <c r="I99" s="40" t="s">
        <v>115</v>
      </c>
      <c r="J99" s="77" t="s">
        <v>107</v>
      </c>
      <c r="K99" s="77" t="s">
        <v>194</v>
      </c>
      <c r="L99" s="10" t="s">
        <v>43</v>
      </c>
    </row>
    <row r="100" spans="1:12" ht="39.75" customHeight="1" thickBot="1" x14ac:dyDescent="0.3">
      <c r="A100" s="4"/>
      <c r="B100" s="5"/>
      <c r="C100" s="2"/>
      <c r="D100" s="2"/>
      <c r="E100" s="2"/>
      <c r="F100" s="2"/>
      <c r="G100" s="2"/>
      <c r="H100" s="2"/>
      <c r="I100" s="2"/>
      <c r="J100" s="7"/>
      <c r="K100" s="7"/>
      <c r="L100" s="4"/>
    </row>
    <row r="101" spans="1:12" ht="51" customHeight="1" x14ac:dyDescent="0.3">
      <c r="A101" s="4"/>
      <c r="B101" s="141" t="s">
        <v>128</v>
      </c>
      <c r="C101" s="142"/>
      <c r="D101" s="26">
        <v>39</v>
      </c>
      <c r="E101" s="27">
        <v>100</v>
      </c>
      <c r="F101" s="4"/>
      <c r="G101" s="2"/>
      <c r="H101" s="2"/>
      <c r="I101" s="2"/>
      <c r="J101" s="7"/>
      <c r="K101" s="7"/>
      <c r="L101" s="4"/>
    </row>
    <row r="102" spans="1:12" ht="18.75" x14ac:dyDescent="0.3">
      <c r="B102" s="147" t="s">
        <v>129</v>
      </c>
      <c r="C102" s="148"/>
      <c r="D102" s="148"/>
      <c r="E102" s="149"/>
      <c r="F102" s="3"/>
    </row>
    <row r="103" spans="1:12" ht="47.25" customHeight="1" x14ac:dyDescent="0.3">
      <c r="B103" s="143" t="s">
        <v>131</v>
      </c>
      <c r="C103" s="144"/>
      <c r="D103" s="28">
        <v>36</v>
      </c>
      <c r="E103" s="29">
        <v>0.92200000000000004</v>
      </c>
      <c r="F103" s="25"/>
    </row>
    <row r="104" spans="1:12" ht="47.25" customHeight="1" thickBot="1" x14ac:dyDescent="0.35">
      <c r="B104" s="145" t="s">
        <v>130</v>
      </c>
      <c r="C104" s="146"/>
      <c r="D104" s="30">
        <v>3</v>
      </c>
      <c r="E104" s="31">
        <v>7.8E-2</v>
      </c>
      <c r="F104" s="25"/>
    </row>
    <row r="105" spans="1:12" x14ac:dyDescent="0.25">
      <c r="B105" s="24"/>
      <c r="C105" s="3"/>
    </row>
    <row r="106" spans="1:12" x14ac:dyDescent="0.25">
      <c r="B106" s="24"/>
      <c r="C106" s="3"/>
    </row>
  </sheetData>
  <mergeCells count="79">
    <mergeCell ref="K71:K75"/>
    <mergeCell ref="A24:L24"/>
    <mergeCell ref="A1:L1"/>
    <mergeCell ref="A2:L2"/>
    <mergeCell ref="H18:L18"/>
    <mergeCell ref="A4:L4"/>
    <mergeCell ref="A19:L19"/>
    <mergeCell ref="A18:E18"/>
    <mergeCell ref="A23:C23"/>
    <mergeCell ref="J23:L23"/>
    <mergeCell ref="K66:K70"/>
    <mergeCell ref="A56:A60"/>
    <mergeCell ref="B56:B60"/>
    <mergeCell ref="C56:C60"/>
    <mergeCell ref="A61:A65"/>
    <mergeCell ref="B61:B65"/>
    <mergeCell ref="I97:L97"/>
    <mergeCell ref="A84:L84"/>
    <mergeCell ref="A91:L91"/>
    <mergeCell ref="J76:J77"/>
    <mergeCell ref="A90:E90"/>
    <mergeCell ref="A97:C97"/>
    <mergeCell ref="A78:E78"/>
    <mergeCell ref="A83:E83"/>
    <mergeCell ref="A76:A77"/>
    <mergeCell ref="B76:B77"/>
    <mergeCell ref="A79:E79"/>
    <mergeCell ref="A80:E80"/>
    <mergeCell ref="A81:E81"/>
    <mergeCell ref="A82:E82"/>
    <mergeCell ref="K76:K77"/>
    <mergeCell ref="B101:C101"/>
    <mergeCell ref="B103:C103"/>
    <mergeCell ref="B104:C104"/>
    <mergeCell ref="B102:E102"/>
    <mergeCell ref="A98:L98"/>
    <mergeCell ref="A25:A29"/>
    <mergeCell ref="B25:B29"/>
    <mergeCell ref="C25:C29"/>
    <mergeCell ref="C61:C65"/>
    <mergeCell ref="A35:A39"/>
    <mergeCell ref="B35:B39"/>
    <mergeCell ref="C35:C39"/>
    <mergeCell ref="B46:B50"/>
    <mergeCell ref="C46:C50"/>
    <mergeCell ref="A40:A44"/>
    <mergeCell ref="B40:B44"/>
    <mergeCell ref="C40:C44"/>
    <mergeCell ref="A46:A50"/>
    <mergeCell ref="A71:A75"/>
    <mergeCell ref="B71:B75"/>
    <mergeCell ref="C71:C75"/>
    <mergeCell ref="J71:J75"/>
    <mergeCell ref="J30:J34"/>
    <mergeCell ref="J51:J55"/>
    <mergeCell ref="A66:A70"/>
    <mergeCell ref="B66:B70"/>
    <mergeCell ref="C66:C70"/>
    <mergeCell ref="J66:J70"/>
    <mergeCell ref="A51:A55"/>
    <mergeCell ref="B51:B55"/>
    <mergeCell ref="C51:C55"/>
    <mergeCell ref="A30:A34"/>
    <mergeCell ref="B30:B34"/>
    <mergeCell ref="C30:C34"/>
    <mergeCell ref="K30:K34"/>
    <mergeCell ref="J25:J29"/>
    <mergeCell ref="K25:K29"/>
    <mergeCell ref="J61:J65"/>
    <mergeCell ref="K61:K65"/>
    <mergeCell ref="J56:J60"/>
    <mergeCell ref="K56:K60"/>
    <mergeCell ref="J35:J39"/>
    <mergeCell ref="K35:K39"/>
    <mergeCell ref="K51:K55"/>
    <mergeCell ref="J46:J50"/>
    <mergeCell ref="J40:J44"/>
    <mergeCell ref="K40:K43"/>
    <mergeCell ref="K47:K50"/>
  </mergeCells>
  <hyperlinks>
    <hyperlink ref="J88" r:id="rId1"/>
    <hyperlink ref="J25" r:id="rId2"/>
    <hyperlink ref="J30" r:id="rId3"/>
    <hyperlink ref="J35" r:id="rId4"/>
    <hyperlink ref="J40" r:id="rId5"/>
    <hyperlink ref="J46" r:id="rId6"/>
    <hyperlink ref="J51" r:id="rId7"/>
    <hyperlink ref="J89" r:id="rId8"/>
    <hyperlink ref="J87" r:id="rId9"/>
    <hyperlink ref="J85" r:id="rId10"/>
    <hyperlink ref="J86" r:id="rId11"/>
    <hyperlink ref="J99" r:id="rId12"/>
    <hyperlink ref="J5" r:id="rId13"/>
    <hyperlink ref="J6" r:id="rId14"/>
    <hyperlink ref="J7" r:id="rId15"/>
    <hyperlink ref="J8" r:id="rId16"/>
    <hyperlink ref="J9" r:id="rId17"/>
    <hyperlink ref="J12" r:id="rId18"/>
    <hyperlink ref="J13" r:id="rId19"/>
    <hyperlink ref="J14" r:id="rId20"/>
    <hyperlink ref="J17" r:id="rId21"/>
    <hyperlink ref="J10" r:id="rId22"/>
    <hyperlink ref="J11" r:id="rId23"/>
    <hyperlink ref="J15" r:id="rId24"/>
    <hyperlink ref="J21" r:id="rId25"/>
    <hyperlink ref="J22" r:id="rId26"/>
    <hyperlink ref="J20" r:id="rId27"/>
    <hyperlink ref="J92" r:id="rId28"/>
    <hyperlink ref="J93" r:id="rId29"/>
    <hyperlink ref="J94" r:id="rId30"/>
    <hyperlink ref="J95" r:id="rId31"/>
    <hyperlink ref="J96" r:id="rId32"/>
    <hyperlink ref="J76" r:id="rId33"/>
    <hyperlink ref="J71" r:id="rId34"/>
    <hyperlink ref="J66" r:id="rId35"/>
    <hyperlink ref="J56" r:id="rId36"/>
    <hyperlink ref="K15" r:id="rId37"/>
    <hyperlink ref="K47" r:id="rId38"/>
    <hyperlink ref="K45" r:id="rId39"/>
    <hyperlink ref="K76" r:id="rId40"/>
    <hyperlink ref="K71" r:id="rId41"/>
    <hyperlink ref="K99" r:id="rId42"/>
  </hyperlinks>
  <pageMargins left="0.31" right="0.17" top="0.41" bottom="0.49" header="0.17" footer="0.18"/>
  <pageSetup scale="40" fitToHeight="0" orientation="landscape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Культура</vt:lpstr>
      <vt:lpstr>Культура!Область_печати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2014-03-28T11:07:27Z</cp:lastPrinted>
  <dcterms:created xsi:type="dcterms:W3CDTF">2014-01-29T05:43:47Z</dcterms:created>
  <dcterms:modified xsi:type="dcterms:W3CDTF">2014-04-22T07:24:32Z</dcterms:modified>
</cp:coreProperties>
</file>