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Размещение на сайте\Выполнение МЗ 2014\"/>
    </mc:Choice>
  </mc:AlternateContent>
  <bookViews>
    <workbookView xWindow="360" yWindow="345" windowWidth="18750" windowHeight="109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6" i="1" l="1"/>
  <c r="G65" i="1"/>
  <c r="H65" i="1"/>
  <c r="I65" i="1" s="1"/>
  <c r="G64" i="1"/>
  <c r="G62" i="1"/>
  <c r="G60" i="1"/>
  <c r="G47" i="1"/>
  <c r="G46" i="1"/>
  <c r="G45" i="1"/>
  <c r="G36" i="1"/>
  <c r="G35" i="1"/>
  <c r="G26" i="1"/>
  <c r="G25" i="1"/>
  <c r="G59" i="1" s="1"/>
  <c r="G24" i="1"/>
  <c r="G58" i="1" s="1"/>
  <c r="G23" i="1"/>
  <c r="G57" i="1" s="1"/>
  <c r="H50" i="1"/>
  <c r="H51" i="1"/>
  <c r="G51" i="1"/>
  <c r="G50" i="1"/>
  <c r="I48" i="1" l="1"/>
  <c r="H25" i="1" l="1"/>
  <c r="I11" i="1" l="1"/>
  <c r="I12" i="1"/>
  <c r="I55" i="1"/>
  <c r="H46" i="1"/>
  <c r="H23" i="1"/>
  <c r="H24" i="1"/>
  <c r="I28" i="1" l="1"/>
  <c r="H36" i="1"/>
  <c r="H58" i="1" s="1"/>
  <c r="I36" i="1" l="1"/>
  <c r="I50" i="1"/>
  <c r="I51" i="1"/>
  <c r="H64" i="1"/>
  <c r="H62" i="1"/>
  <c r="H66" i="1"/>
  <c r="H47" i="1"/>
  <c r="H45" i="1"/>
  <c r="H35" i="1"/>
  <c r="H27" i="1"/>
  <c r="G27" i="1"/>
  <c r="G61" i="1" s="1"/>
  <c r="H26" i="1"/>
  <c r="I21" i="1"/>
  <c r="I20" i="1"/>
  <c r="I18" i="1"/>
  <c r="I14" i="1"/>
  <c r="I10" i="1"/>
  <c r="I9" i="1"/>
  <c r="I8" i="1"/>
  <c r="I7" i="1"/>
  <c r="I6" i="1"/>
  <c r="I5" i="1"/>
  <c r="I4" i="1"/>
  <c r="I25" i="1" s="1"/>
  <c r="I29" i="1"/>
  <c r="H57" i="1" l="1"/>
  <c r="I57" i="1" s="1"/>
  <c r="I23" i="1"/>
  <c r="I58" i="1"/>
  <c r="I24" i="1"/>
  <c r="H59" i="1"/>
  <c r="I59" i="1" s="1"/>
  <c r="H60" i="1"/>
  <c r="I26" i="1"/>
  <c r="I35" i="1"/>
  <c r="I45" i="1"/>
  <c r="I46" i="1"/>
  <c r="I47" i="1"/>
  <c r="I66" i="1"/>
  <c r="I62" i="1"/>
  <c r="I64" i="1"/>
  <c r="H61" i="1"/>
  <c r="I38" i="1"/>
  <c r="I37" i="1"/>
  <c r="I49" i="1"/>
  <c r="I32" i="1"/>
  <c r="I44" i="1"/>
  <c r="I39" i="1"/>
  <c r="I30" i="1"/>
  <c r="I33" i="1"/>
  <c r="I22" i="1"/>
  <c r="I17" i="1"/>
  <c r="I56" i="1"/>
  <c r="I54" i="1"/>
  <c r="I53" i="1"/>
  <c r="I61" i="1" l="1"/>
  <c r="I60" i="1"/>
</calcChain>
</file>

<file path=xl/sharedStrings.xml><?xml version="1.0" encoding="utf-8"?>
<sst xmlns="http://schemas.openxmlformats.org/spreadsheetml/2006/main" count="252" uniqueCount="135">
  <si>
    <t>Посещение</t>
  </si>
  <si>
    <t>единиц</t>
  </si>
  <si>
    <t>Койко-дни</t>
  </si>
  <si>
    <t>Муниципальное бюджетное учреждение здравоохранения города Сочи "Стоматологическая поликлиника №2"</t>
  </si>
  <si>
    <t>Бесплатное изготовление и ремонт зубных протезов (кроме изготовления из драгоценных металлов) отдельным категориям жителей Краснодарского края</t>
  </si>
  <si>
    <t>человек</t>
  </si>
  <si>
    <t>медицинская помощь в амбулаторных условиях</t>
  </si>
  <si>
    <t>Муниципальное бюджетное учреждение здравоохранения города Сочи "Городская больница №7"</t>
  </si>
  <si>
    <t>Муниципальное бюджетное учреждение здравоохранения города Сочи "Участковая больница №3"</t>
  </si>
  <si>
    <t>Средняя длительность пребывания больного на койке стационара</t>
  </si>
  <si>
    <t>дней</t>
  </si>
  <si>
    <t>Муниципальное бюджетное учреждение здравоохранения города Сочи "Городская больница №8"</t>
  </si>
  <si>
    <t>штук</t>
  </si>
  <si>
    <t>Муниципальное бюджетное учреждение здравоохранения города Сочи "Городская больница №5"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</si>
  <si>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</si>
  <si>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Посещения</t>
  </si>
  <si>
    <t>медицинская помощь в стационарных условиях</t>
  </si>
  <si>
    <t>Муниципальное бюджетное учреждение здравоохранения города Сочи "Стоматологическая поликлиника №4"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</si>
  <si>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</si>
  <si>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Бесплатное изготовление и ремонт зубных протезов (кроме изготовленных из драгоценных металлов) отдельным категориям жителей Краснодарского края</t>
  </si>
  <si>
    <t>Муниципальное бюджетное учреждение здравоохранения города Сочи "Городская поликлиника № 4"</t>
  </si>
  <si>
    <t>Количество посещений</t>
  </si>
  <si>
    <t>Заготовка, переработка, хранение и обеспечение безопасности донорской крови и ее компонентов</t>
  </si>
  <si>
    <t>литров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</si>
  <si>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пропоганде медицинских и гигиенических знаний 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</si>
  <si>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</si>
  <si>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"Городская поликлиника №5"</t>
  </si>
  <si>
    <t>организация и проведение мероприятий по первичной и вторичной профилактики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</si>
  <si>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"Стоматологическая поликлиника № 3"</t>
  </si>
  <si>
    <t>Муниципальное бюджетное учреждение "Сочинский санитарный автотранспорт"</t>
  </si>
  <si>
    <t>обеспечение организации и осуществление автотранпортного обслуживания</t>
  </si>
  <si>
    <t>Обеспечение организации и осуществление автотранспортного обслуживания</t>
  </si>
  <si>
    <t>Муниципальное бюджетное учреждение здравоохранения города Сочи "Городская больница № 4"</t>
  </si>
  <si>
    <t>Врачебные посещения</t>
  </si>
  <si>
    <t>посещения</t>
  </si>
  <si>
    <t>Муниципальное бюджетное учреждение здравоохранения города Сочи "Станция скорой медицинской помощи"</t>
  </si>
  <si>
    <t>Вызовы скорой медицинской помощи</t>
  </si>
  <si>
    <t>Муниципальное бюджетное учреждение здравоохранения города Сочи "Стоматологическая поликлиника №1"</t>
  </si>
  <si>
    <t>Обеспечение организации и осуществление бухгалтерского учета</t>
  </si>
  <si>
    <t>Количество лицевых счетов</t>
  </si>
  <si>
    <t>Муниципальное бюджетное учреждение здравоохранения города Сочи "Городская поликлиника №1"</t>
  </si>
  <si>
    <t xml:space="preserve"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 </t>
  </si>
  <si>
    <t>Муниципальное бюджетное учреждение здравоохранения города Сочи "Городская больница № 2"</t>
  </si>
  <si>
    <t>Муниципальное бюджетное учреждение здравоохранения города Сочи "Центр медицинской профилактики"</t>
  </si>
  <si>
    <t>Муниципальное бюджетное учреждение здравоохранения города Сочи "Детская стоматологическая поликлиника"</t>
  </si>
  <si>
    <t>не получает муниципальное задание</t>
  </si>
  <si>
    <t>Муниципальное казенное учреждение здравоохранения города Сочи "Бюро медицинской статистики"</t>
  </si>
  <si>
    <t>обеспечение организации и осуществление медицинской статистики</t>
  </si>
  <si>
    <t>Обеспечение организации и осуществление медицинской статистики</t>
  </si>
  <si>
    <t>мероприятий</t>
  </si>
  <si>
    <t>Муниципальное казенное учреждение "Централизованная бухгалтерия управления здравоохранения города Сочи"</t>
  </si>
  <si>
    <t>Муниципальное бюджетное учреждение здравоохранения города Сочи "Городская больница № 9"</t>
  </si>
  <si>
    <t>койко-дни</t>
  </si>
  <si>
    <t>Муниципальное бюджетное учреждение здравоохранения города Сочи "Городская больница №1"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</si>
  <si>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</si>
  <si>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</si>
  <si>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</si>
  <si>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</si>
  <si>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</si>
  <si>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</si>
  <si>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</si>
  <si>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 ( работы)</t>
  </si>
  <si>
    <t>отклонения отсутствуют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</si>
  <si>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</si>
  <si>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>Кол-во обслуживаемых лицевых счетов</t>
  </si>
  <si>
    <t>Скорая медицинская помощь</t>
  </si>
  <si>
    <t>итого по стационарам</t>
  </si>
  <si>
    <t>Итого по стоматологическим поликлиникам</t>
  </si>
  <si>
    <t>Итого по поликлиникам</t>
  </si>
  <si>
    <t>итого по ЦБ</t>
  </si>
  <si>
    <t>Всего по мунципальным услугам</t>
  </si>
  <si>
    <t>2318006294</t>
  </si>
  <si>
    <t>2320046174</t>
  </si>
  <si>
    <t>2320033908</t>
  </si>
  <si>
    <t>2318008446</t>
  </si>
  <si>
    <t>2317037490</t>
  </si>
  <si>
    <t>2317037525</t>
  </si>
  <si>
    <t>2320185890</t>
  </si>
  <si>
    <t>2317037500</t>
  </si>
  <si>
    <t>2320042282</t>
  </si>
  <si>
    <t>2317001494</t>
  </si>
  <si>
    <t>2319016601</t>
  </si>
  <si>
    <t>2318013453</t>
  </si>
  <si>
    <t>2320106994</t>
  </si>
  <si>
    <t>2320051791</t>
  </si>
  <si>
    <t>2318040182</t>
  </si>
  <si>
    <t>2319007950</t>
  </si>
  <si>
    <t>2320148747</t>
  </si>
  <si>
    <t>2320021878</t>
  </si>
  <si>
    <t>2320036056</t>
  </si>
  <si>
    <t>2320093329</t>
  </si>
  <si>
    <t>2320122280</t>
  </si>
  <si>
    <t>посещений</t>
  </si>
  <si>
    <t>литры</t>
  </si>
  <si>
    <t>вызова</t>
  </si>
  <si>
    <t>мероприятия</t>
  </si>
  <si>
    <t xml:space="preserve">Мониторинг исполнения муниципальных заданий учреждениями, подведомственными управлению здравоохранения администрации города Сочи </t>
  </si>
  <si>
    <t>данные не предоставлены</t>
  </si>
  <si>
    <t>2317024357</t>
  </si>
  <si>
    <t>Муниципальное бюджетное учреждение здравоохранения  города Сочи "Городская поликлиника №2"</t>
  </si>
  <si>
    <t>Муниципальное бюджетное учреждение здравоохранения города Сочи "Городская больница № 3"</t>
  </si>
  <si>
    <t>2319002493</t>
  </si>
  <si>
    <t>за 2014 год</t>
  </si>
  <si>
    <t>Ссылка на сканкопию отчёта об исполнении муниципального задания за 2014 год</t>
  </si>
  <si>
    <t>Плановое значение на 2014 год</t>
  </si>
  <si>
    <t>Фактическое исполнение за 2014 год</t>
  </si>
  <si>
    <t>http://bus.gov.ru/pub/agency/82312/plan-result-comparison/2014</t>
  </si>
  <si>
    <t>http://bus.gov.ru/pub/agency/78071/plan-result-comparison/2014</t>
  </si>
  <si>
    <t>http://bus.gov.ru/pub/agency/73948/plan-result-comparison/2014</t>
  </si>
  <si>
    <t>http://bus.gov.ru/pub/agency/48013/plan-result-comparison/2014</t>
  </si>
  <si>
    <t>http://bus.gov.ru/pub/agency/80432/plan-result-comparison/2014</t>
  </si>
  <si>
    <t>http://bus.gov.ru/pub/agency/72350/plan-result-comparison/2014</t>
  </si>
  <si>
    <t>http://bus.gov.ru/pub/agency/18798/plan-result-comparison/2014</t>
  </si>
  <si>
    <t>http://bus.gov.ru/pub/agency/12883/plan-result-comparison/2014</t>
  </si>
  <si>
    <t>http://bus.gov.ru/pub/agency/131383/plan-result-comparison/2014</t>
  </si>
  <si>
    <t>Медицинская помощь в амбулаторных условиях</t>
  </si>
  <si>
    <t>http://bus.gov.ru/pub/agency/16811/plan-result-comparison/2014</t>
  </si>
  <si>
    <t>http://bus.gov.ru/pub/agency/66134/plan-result-comparison/2014</t>
  </si>
  <si>
    <t>http://bus.gov.ru/pub/agency/7993/plan-result-comparison/2014</t>
  </si>
  <si>
    <t>http://bus.gov.ru/pub/agency/62754/plan-result-comparison/2014</t>
  </si>
  <si>
    <t>http://bus.gov.ru/pub/agency/18532/plan-result-comparison/2014</t>
  </si>
  <si>
    <t xml:space="preserve"> медицинская помощь в амбулаторных условиях </t>
  </si>
  <si>
    <t>http://bus.gov.ru/pub/agency/253728/plan-result-comparison/2014</t>
  </si>
  <si>
    <t>http://bus.gov.ru/pub/agency/39160/plan-result-comparison/2014</t>
  </si>
  <si>
    <t>http://bus.gov.ru/pub/agency/49456/plan-result-comparison/2014</t>
  </si>
  <si>
    <t>http://bus.gov.ru/pub/agency/64448/plan-result-comparison/2014</t>
  </si>
  <si>
    <t>Объем бюджетных и внебюджетных средств</t>
  </si>
  <si>
    <t>тыс.руб.</t>
  </si>
  <si>
    <t>http://bus.gov.ru/pub/agency/79273/plan-result-comparison/2014</t>
  </si>
  <si>
    <t>http://bus.gov.ru/pub/agency/54998/plan-result-comparison/2014</t>
  </si>
  <si>
    <t>http://bus.gov.ru/pub/agency/172307/plan-result-comparison/2014</t>
  </si>
  <si>
    <t>Объем бюджетных и внебюджетных средств (тыс.руб.)</t>
  </si>
  <si>
    <r>
      <t>Ссылка на страницу  bus.qov.ru, обеспечивающая просмотр результатов деятельности учреждения в полном объеме</t>
    </r>
    <r>
      <rPr>
        <sz val="12"/>
        <color theme="1"/>
        <rFont val="Calibri"/>
        <family val="2"/>
        <charset val="204"/>
        <scheme val="minor"/>
      </rPr>
      <t xml:space="preserve">  </t>
    </r>
  </si>
  <si>
    <t>снижение количества доноров</t>
  </si>
  <si>
    <t>фактическое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</si>
</sst>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sz val="11"/>
      <color rgb="FF000000"/>
      <name val="Roboto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2">
    <xf numFmtId="0" fontId="0" fillId="0" borderId="0" xfId="0"/>
    <xf numFmtId="0" fontId="0" fillId="2" borderId="0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" fillId="0" borderId="0" xfId="0" applyFont="1"/>
    <xf numFmtId="0" fontId="3" fillId="2" borderId="17" xfId="2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vertical="center" wrapText="1"/>
    </xf>
    <xf numFmtId="0" fontId="3" fillId="2" borderId="9" xfId="2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vertical="center" wrapText="1"/>
    </xf>
    <xf numFmtId="0" fontId="3" fillId="2" borderId="8" xfId="2" applyFill="1" applyBorder="1" applyAlignment="1">
      <alignment vertical="center" wrapText="1"/>
    </xf>
    <xf numFmtId="0" fontId="3" fillId="2" borderId="9" xfId="2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8" xfId="2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9" fillId="2" borderId="46" xfId="2" applyFont="1" applyFill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/>
    </xf>
    <xf numFmtId="0" fontId="3" fillId="2" borderId="13" xfId="2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2" borderId="47" xfId="2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/>
    </xf>
    <xf numFmtId="0" fontId="9" fillId="2" borderId="48" xfId="2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/>
    </xf>
    <xf numFmtId="0" fontId="3" fillId="2" borderId="46" xfId="2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2" fontId="14" fillId="2" borderId="17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 wrapText="1"/>
    </xf>
    <xf numFmtId="0" fontId="3" fillId="2" borderId="5" xfId="2" applyFill="1" applyBorder="1" applyAlignment="1">
      <alignment horizontal="center" vertical="center" wrapText="1"/>
    </xf>
    <xf numFmtId="0" fontId="3" fillId="2" borderId="12" xfId="2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12" xfId="1" applyNumberFormat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3" fillId="2" borderId="42" xfId="2" applyFill="1" applyBorder="1" applyAlignment="1">
      <alignment horizontal="center" vertical="center" wrapText="1"/>
    </xf>
    <xf numFmtId="0" fontId="3" fillId="2" borderId="44" xfId="2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13" xfId="1" applyNumberFormat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2" borderId="43" xfId="2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43" xfId="2" applyFont="1" applyFill="1" applyBorder="1" applyAlignment="1">
      <alignment horizontal="center" vertical="center" wrapText="1"/>
    </xf>
    <xf numFmtId="0" fontId="9" fillId="2" borderId="4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/>
    </xf>
    <xf numFmtId="49" fontId="7" fillId="2" borderId="26" xfId="1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8" fillId="4" borderId="28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7" fillId="3" borderId="21" xfId="1" applyFont="1" applyFill="1" applyBorder="1" applyAlignment="1">
      <alignment horizontal="center" vertical="center" wrapText="1"/>
    </xf>
    <xf numFmtId="0" fontId="17" fillId="3" borderId="24" xfId="1" applyFont="1" applyFill="1" applyBorder="1" applyAlignment="1">
      <alignment horizontal="center" vertical="center" wrapText="1"/>
    </xf>
    <xf numFmtId="0" fontId="17" fillId="3" borderId="30" xfId="1" applyFont="1" applyFill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2" xfId="2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agency/79273/plan-result-comparison/201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bus.gov.ru/pub/agency/80432/plan-result-comparison/2014" TargetMode="External"/><Relationship Id="rId7" Type="http://schemas.openxmlformats.org/officeDocument/2006/relationships/hyperlink" Target="http://bus.gov.ru/pub/agency/64448/plan-result-comparison/2014" TargetMode="External"/><Relationship Id="rId12" Type="http://schemas.openxmlformats.org/officeDocument/2006/relationships/hyperlink" Target="http://bus.gov.ru/pub/agency/78071/plan-result-comparison/2014" TargetMode="External"/><Relationship Id="rId2" Type="http://schemas.openxmlformats.org/officeDocument/2006/relationships/hyperlink" Target="http://bus.gov.ru/pub/agency/73948/plan-result-comparison/2014" TargetMode="External"/><Relationship Id="rId1" Type="http://schemas.openxmlformats.org/officeDocument/2006/relationships/hyperlink" Target="http://bus.gov.ru/pub/agency/48013/plan-result-comparison/2014" TargetMode="External"/><Relationship Id="rId6" Type="http://schemas.openxmlformats.org/officeDocument/2006/relationships/hyperlink" Target="http://bus.gov.ru/pub/agency/18532/plan-result-comparison/2014" TargetMode="External"/><Relationship Id="rId11" Type="http://schemas.openxmlformats.org/officeDocument/2006/relationships/hyperlink" Target="http://bus.gov.ru/pub/agency/82312/plan-result-comparison/2014" TargetMode="External"/><Relationship Id="rId5" Type="http://schemas.openxmlformats.org/officeDocument/2006/relationships/hyperlink" Target="http://bus.gov.ru/pub/agency/39160/plan-result-comparison/2014" TargetMode="External"/><Relationship Id="rId10" Type="http://schemas.openxmlformats.org/officeDocument/2006/relationships/hyperlink" Target="http://bus.gov.ru/pub/agency/172307/plan-result-comparison/2014" TargetMode="External"/><Relationship Id="rId4" Type="http://schemas.openxmlformats.org/officeDocument/2006/relationships/hyperlink" Target="http://bus.gov.ru/pub/agency/12883/plan-result-comparison/2014" TargetMode="External"/><Relationship Id="rId9" Type="http://schemas.openxmlformats.org/officeDocument/2006/relationships/hyperlink" Target="http://bus.gov.ru/pub/agency/54998/plan-result-comparison/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69" zoomScaleNormal="69" workbookViewId="0">
      <selection activeCell="N5" sqref="N5"/>
    </sheetView>
  </sheetViews>
  <sheetFormatPr defaultRowHeight="15"/>
  <cols>
    <col min="1" max="1" width="7.85546875" customWidth="1"/>
    <col min="2" max="2" width="20.28515625" customWidth="1"/>
    <col min="3" max="3" width="39.42578125" customWidth="1"/>
    <col min="4" max="4" width="33.7109375" customWidth="1"/>
    <col min="5" max="5" width="33" customWidth="1"/>
    <col min="6" max="6" width="20.7109375" customWidth="1"/>
    <col min="7" max="11" width="25.42578125" customWidth="1"/>
    <col min="12" max="12" width="25.42578125" hidden="1" customWidth="1"/>
  </cols>
  <sheetData>
    <row r="1" spans="1:12" ht="23.25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3.25" customHeight="1" thickBot="1">
      <c r="A2" s="158" t="s">
        <v>102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06.5" customHeight="1" thickBot="1">
      <c r="A3" s="2" t="s">
        <v>54</v>
      </c>
      <c r="B3" s="3" t="s">
        <v>55</v>
      </c>
      <c r="C3" s="3" t="s">
        <v>56</v>
      </c>
      <c r="D3" s="4" t="s">
        <v>61</v>
      </c>
      <c r="E3" s="3" t="s">
        <v>57</v>
      </c>
      <c r="F3" s="4" t="s">
        <v>58</v>
      </c>
      <c r="G3" s="4" t="s">
        <v>104</v>
      </c>
      <c r="H3" s="4" t="s">
        <v>105</v>
      </c>
      <c r="I3" s="4" t="s">
        <v>59</v>
      </c>
      <c r="J3" s="4" t="s">
        <v>60</v>
      </c>
      <c r="K3" s="80" t="s">
        <v>132</v>
      </c>
      <c r="L3" s="98" t="s">
        <v>103</v>
      </c>
    </row>
    <row r="4" spans="1:12" ht="77.25" customHeight="1">
      <c r="A4" s="122">
        <v>1</v>
      </c>
      <c r="B4" s="124" t="s">
        <v>71</v>
      </c>
      <c r="C4" s="134" t="s">
        <v>53</v>
      </c>
      <c r="D4" s="6" t="s">
        <v>22</v>
      </c>
      <c r="E4" s="6" t="s">
        <v>22</v>
      </c>
      <c r="F4" s="7" t="s">
        <v>23</v>
      </c>
      <c r="G4" s="7">
        <v>400</v>
      </c>
      <c r="H4" s="7">
        <v>334</v>
      </c>
      <c r="I4" s="7">
        <f t="shared" ref="I4:I6" si="0">H4/G4*100</f>
        <v>83.5</v>
      </c>
      <c r="J4" s="6" t="s">
        <v>133</v>
      </c>
      <c r="K4" s="105" t="s">
        <v>106</v>
      </c>
      <c r="L4" s="128"/>
    </row>
    <row r="5" spans="1:12" ht="77.25" customHeight="1">
      <c r="A5" s="132"/>
      <c r="B5" s="133"/>
      <c r="C5" s="135"/>
      <c r="D5" s="70" t="s">
        <v>6</v>
      </c>
      <c r="E5" s="78" t="s">
        <v>15</v>
      </c>
      <c r="F5" s="78" t="s">
        <v>1</v>
      </c>
      <c r="G5" s="78">
        <v>4094</v>
      </c>
      <c r="H5" s="78">
        <v>4094</v>
      </c>
      <c r="I5" s="78">
        <f t="shared" si="0"/>
        <v>100</v>
      </c>
      <c r="J5" s="78" t="s">
        <v>62</v>
      </c>
      <c r="K5" s="106"/>
      <c r="L5" s="155"/>
    </row>
    <row r="6" spans="1:12" ht="103.5" customHeight="1" thickBot="1">
      <c r="A6" s="123"/>
      <c r="B6" s="125"/>
      <c r="C6" s="136"/>
      <c r="D6" s="81" t="s">
        <v>16</v>
      </c>
      <c r="E6" s="11" t="s">
        <v>2</v>
      </c>
      <c r="F6" s="11" t="s">
        <v>1</v>
      </c>
      <c r="G6" s="11">
        <v>11538</v>
      </c>
      <c r="H6" s="11">
        <v>11538</v>
      </c>
      <c r="I6" s="11">
        <f t="shared" si="0"/>
        <v>100</v>
      </c>
      <c r="J6" s="11" t="s">
        <v>62</v>
      </c>
      <c r="K6" s="107"/>
      <c r="L6" s="156"/>
    </row>
    <row r="7" spans="1:12" ht="96" customHeight="1" thickBot="1">
      <c r="A7" s="12">
        <v>2</v>
      </c>
      <c r="B7" s="13" t="s">
        <v>72</v>
      </c>
      <c r="C7" s="60" t="s">
        <v>42</v>
      </c>
      <c r="D7" s="83" t="s">
        <v>16</v>
      </c>
      <c r="E7" s="15" t="s">
        <v>2</v>
      </c>
      <c r="F7" s="15" t="s">
        <v>1</v>
      </c>
      <c r="G7" s="15">
        <v>3250</v>
      </c>
      <c r="H7" s="15">
        <v>3250</v>
      </c>
      <c r="I7" s="15">
        <f>H7/G7*100</f>
        <v>100</v>
      </c>
      <c r="J7" s="15" t="s">
        <v>62</v>
      </c>
      <c r="K7" s="55" t="s">
        <v>107</v>
      </c>
      <c r="L7" s="82"/>
    </row>
    <row r="8" spans="1:12" ht="115.5" customHeight="1">
      <c r="A8" s="122">
        <v>3</v>
      </c>
      <c r="B8" s="124" t="s">
        <v>101</v>
      </c>
      <c r="C8" s="134" t="s">
        <v>100</v>
      </c>
      <c r="D8" s="6" t="s">
        <v>16</v>
      </c>
      <c r="E8" s="7" t="s">
        <v>2</v>
      </c>
      <c r="F8" s="7" t="s">
        <v>1</v>
      </c>
      <c r="G8" s="7">
        <v>3299</v>
      </c>
      <c r="H8" s="7">
        <v>3299</v>
      </c>
      <c r="I8" s="7">
        <f t="shared" ref="I8:I9" si="1">H8/G8*100</f>
        <v>100</v>
      </c>
      <c r="J8" s="7" t="s">
        <v>62</v>
      </c>
      <c r="K8" s="105" t="s">
        <v>108</v>
      </c>
      <c r="L8" s="128"/>
    </row>
    <row r="9" spans="1:12" ht="118.5" customHeight="1" thickBot="1">
      <c r="A9" s="123"/>
      <c r="B9" s="125"/>
      <c r="C9" s="136"/>
      <c r="D9" s="71" t="s">
        <v>24</v>
      </c>
      <c r="E9" s="68" t="s">
        <v>25</v>
      </c>
      <c r="F9" s="68" t="s">
        <v>21</v>
      </c>
      <c r="G9" s="11">
        <v>60</v>
      </c>
      <c r="H9" s="11">
        <v>60</v>
      </c>
      <c r="I9" s="11">
        <f t="shared" si="1"/>
        <v>100</v>
      </c>
      <c r="J9" s="11" t="s">
        <v>62</v>
      </c>
      <c r="K9" s="107"/>
      <c r="L9" s="167"/>
    </row>
    <row r="10" spans="1:12" s="1" customFormat="1" ht="96.75" customHeight="1" thickBot="1">
      <c r="A10" s="163">
        <v>4</v>
      </c>
      <c r="B10" s="140" t="s">
        <v>73</v>
      </c>
      <c r="C10" s="143" t="s">
        <v>32</v>
      </c>
      <c r="D10" s="6" t="s">
        <v>16</v>
      </c>
      <c r="E10" s="7" t="s">
        <v>2</v>
      </c>
      <c r="F10" s="7" t="s">
        <v>1</v>
      </c>
      <c r="G10" s="7">
        <v>6657</v>
      </c>
      <c r="H10" s="7">
        <v>6657</v>
      </c>
      <c r="I10" s="23">
        <f>H10/G10*100</f>
        <v>100</v>
      </c>
      <c r="J10" s="73" t="s">
        <v>62</v>
      </c>
      <c r="K10" s="105" t="s">
        <v>109</v>
      </c>
      <c r="L10" s="128"/>
    </row>
    <row r="11" spans="1:12" s="1" customFormat="1" ht="11.25" hidden="1" customHeight="1">
      <c r="A11" s="169"/>
      <c r="B11" s="141"/>
      <c r="C11" s="144"/>
      <c r="D11" s="151" t="s">
        <v>6</v>
      </c>
      <c r="E11" s="78"/>
      <c r="F11" s="78"/>
      <c r="G11" s="16"/>
      <c r="H11" s="16"/>
      <c r="I11" s="20" t="e">
        <f t="shared" ref="I11:I12" si="2">H11/G11*100</f>
        <v>#DIV/0!</v>
      </c>
      <c r="J11" s="70"/>
      <c r="K11" s="106"/>
      <c r="L11" s="150"/>
    </row>
    <row r="12" spans="1:12" s="1" customFormat="1" ht="96" customHeight="1" thickBot="1">
      <c r="A12" s="164"/>
      <c r="B12" s="142"/>
      <c r="C12" s="145"/>
      <c r="D12" s="152"/>
      <c r="E12" s="11" t="s">
        <v>15</v>
      </c>
      <c r="F12" s="11" t="s">
        <v>1</v>
      </c>
      <c r="G12" s="11">
        <v>10000</v>
      </c>
      <c r="H12" s="11">
        <v>10000</v>
      </c>
      <c r="I12" s="84">
        <f t="shared" si="2"/>
        <v>100</v>
      </c>
      <c r="J12" s="11" t="s">
        <v>62</v>
      </c>
      <c r="K12" s="107"/>
      <c r="L12" s="129"/>
    </row>
    <row r="13" spans="1:12" s="1" customFormat="1" ht="29.25" hidden="1" customHeight="1">
      <c r="A13" s="163">
        <v>5</v>
      </c>
      <c r="B13" s="140" t="s">
        <v>74</v>
      </c>
      <c r="C13" s="143" t="s">
        <v>13</v>
      </c>
      <c r="D13" s="6"/>
      <c r="E13" s="6"/>
      <c r="F13" s="7"/>
      <c r="G13" s="7"/>
      <c r="H13" s="7"/>
      <c r="I13" s="7"/>
      <c r="J13" s="7"/>
      <c r="K13" s="65"/>
      <c r="L13" s="64"/>
    </row>
    <row r="14" spans="1:12" s="1" customFormat="1" ht="64.5" customHeight="1" thickBot="1">
      <c r="A14" s="164"/>
      <c r="B14" s="142"/>
      <c r="C14" s="145"/>
      <c r="D14" s="10" t="s">
        <v>16</v>
      </c>
      <c r="E14" s="11" t="s">
        <v>2</v>
      </c>
      <c r="F14" s="11" t="s">
        <v>1</v>
      </c>
      <c r="G14" s="11">
        <v>8310</v>
      </c>
      <c r="H14" s="11">
        <v>8310</v>
      </c>
      <c r="I14" s="11">
        <f t="shared" ref="I14" si="3">H14/G14*100</f>
        <v>100</v>
      </c>
      <c r="J14" s="11" t="s">
        <v>62</v>
      </c>
      <c r="K14" s="85" t="s">
        <v>110</v>
      </c>
      <c r="L14" s="63"/>
    </row>
    <row r="15" spans="1:12" ht="69.75" hidden="1" customHeight="1">
      <c r="A15" s="132"/>
      <c r="B15" s="133"/>
      <c r="C15" s="135"/>
      <c r="D15" s="17"/>
      <c r="E15" s="18"/>
      <c r="F15" s="19"/>
      <c r="G15" s="19"/>
      <c r="H15" s="19"/>
      <c r="I15" s="20"/>
      <c r="J15" s="19"/>
      <c r="K15" s="168"/>
      <c r="L15" s="168"/>
    </row>
    <row r="16" spans="1:12" ht="63" hidden="1" customHeight="1" thickBot="1">
      <c r="A16" s="123"/>
      <c r="B16" s="125"/>
      <c r="C16" s="136"/>
      <c r="D16" s="21"/>
      <c r="E16" s="11"/>
      <c r="F16" s="11"/>
      <c r="G16" s="11"/>
      <c r="H16" s="11"/>
      <c r="I16" s="22"/>
      <c r="J16" s="11"/>
      <c r="K16" s="139"/>
      <c r="L16" s="139"/>
    </row>
    <row r="17" spans="1:12" s="54" customFormat="1" ht="99.75" customHeight="1" thickBot="1">
      <c r="A17" s="53">
        <v>6</v>
      </c>
      <c r="B17" s="13" t="s">
        <v>75</v>
      </c>
      <c r="C17" s="60" t="s">
        <v>7</v>
      </c>
      <c r="D17" s="66" t="s">
        <v>16</v>
      </c>
      <c r="E17" s="15" t="s">
        <v>2</v>
      </c>
      <c r="F17" s="15" t="s">
        <v>1</v>
      </c>
      <c r="G17" s="15">
        <v>19920</v>
      </c>
      <c r="H17" s="15">
        <v>19920</v>
      </c>
      <c r="I17" s="15">
        <f>H17/G17*100</f>
        <v>100</v>
      </c>
      <c r="J17" s="15" t="s">
        <v>97</v>
      </c>
      <c r="K17" s="55" t="s">
        <v>111</v>
      </c>
      <c r="L17" s="55"/>
    </row>
    <row r="18" spans="1:12" ht="99.75" customHeight="1" thickBot="1">
      <c r="A18" s="12">
        <v>7</v>
      </c>
      <c r="B18" s="13" t="s">
        <v>76</v>
      </c>
      <c r="C18" s="60" t="s">
        <v>11</v>
      </c>
      <c r="D18" s="66" t="s">
        <v>16</v>
      </c>
      <c r="E18" s="15" t="s">
        <v>0</v>
      </c>
      <c r="F18" s="15" t="s">
        <v>1</v>
      </c>
      <c r="G18" s="15">
        <v>1982</v>
      </c>
      <c r="H18" s="15">
        <v>1982</v>
      </c>
      <c r="I18" s="15">
        <f t="shared" ref="I18:I21" si="4">H18/G18*100</f>
        <v>100</v>
      </c>
      <c r="J18" s="15" t="s">
        <v>62</v>
      </c>
      <c r="K18" s="55" t="s">
        <v>112</v>
      </c>
      <c r="L18" s="55"/>
    </row>
    <row r="19" spans="1:12" ht="83.25" hidden="1" customHeight="1">
      <c r="A19" s="122">
        <v>8</v>
      </c>
      <c r="B19" s="124" t="s">
        <v>77</v>
      </c>
      <c r="C19" s="134" t="s">
        <v>51</v>
      </c>
      <c r="D19" s="137" t="s">
        <v>6</v>
      </c>
      <c r="E19" s="7"/>
      <c r="F19" s="7"/>
      <c r="G19" s="7"/>
      <c r="H19" s="7"/>
      <c r="I19" s="23"/>
      <c r="J19" s="7"/>
      <c r="K19" s="67"/>
      <c r="L19" s="64"/>
    </row>
    <row r="20" spans="1:12" ht="93" customHeight="1">
      <c r="A20" s="132"/>
      <c r="B20" s="133"/>
      <c r="C20" s="135"/>
      <c r="D20" s="138"/>
      <c r="E20" s="9" t="s">
        <v>34</v>
      </c>
      <c r="F20" s="9" t="s">
        <v>1</v>
      </c>
      <c r="G20" s="9">
        <v>32586</v>
      </c>
      <c r="H20" s="9">
        <v>32586</v>
      </c>
      <c r="I20" s="9">
        <f t="shared" si="4"/>
        <v>100</v>
      </c>
      <c r="J20" s="9" t="s">
        <v>62</v>
      </c>
      <c r="K20" s="106" t="s">
        <v>113</v>
      </c>
      <c r="L20" s="106"/>
    </row>
    <row r="21" spans="1:12" ht="98.25" customHeight="1" thickBot="1">
      <c r="A21" s="123"/>
      <c r="B21" s="125"/>
      <c r="C21" s="136"/>
      <c r="D21" s="66" t="s">
        <v>16</v>
      </c>
      <c r="E21" s="11" t="s">
        <v>52</v>
      </c>
      <c r="F21" s="11" t="s">
        <v>1</v>
      </c>
      <c r="G21" s="11">
        <v>6672</v>
      </c>
      <c r="H21" s="11">
        <v>6672</v>
      </c>
      <c r="I21" s="11">
        <f t="shared" si="4"/>
        <v>100</v>
      </c>
      <c r="J21" s="11" t="s">
        <v>62</v>
      </c>
      <c r="K21" s="107"/>
      <c r="L21" s="139"/>
    </row>
    <row r="22" spans="1:12" ht="99.75" customHeight="1" thickBot="1">
      <c r="A22" s="58">
        <v>9</v>
      </c>
      <c r="B22" s="59" t="s">
        <v>78</v>
      </c>
      <c r="C22" s="75" t="s">
        <v>8</v>
      </c>
      <c r="D22" s="66" t="s">
        <v>16</v>
      </c>
      <c r="E22" s="6" t="s">
        <v>9</v>
      </c>
      <c r="F22" s="7" t="s">
        <v>10</v>
      </c>
      <c r="G22" s="7">
        <v>8300</v>
      </c>
      <c r="H22" s="7">
        <v>8300</v>
      </c>
      <c r="I22" s="7">
        <f>H22/G22*100</f>
        <v>100</v>
      </c>
      <c r="J22" s="7" t="s">
        <v>62</v>
      </c>
      <c r="K22" s="65" t="s">
        <v>114</v>
      </c>
      <c r="L22" s="61"/>
    </row>
    <row r="23" spans="1:12" ht="63.75" customHeight="1">
      <c r="A23" s="170" t="s">
        <v>66</v>
      </c>
      <c r="B23" s="171"/>
      <c r="C23" s="146" t="s">
        <v>16</v>
      </c>
      <c r="D23" s="147"/>
      <c r="E23" s="190" t="s">
        <v>2</v>
      </c>
      <c r="F23" s="191"/>
      <c r="G23" s="24">
        <f>G6+G7+G8+G10+G14+G17+G21+G22+G18</f>
        <v>69928</v>
      </c>
      <c r="H23" s="24">
        <f>H6+H7+H8+H10+H14+H17+H21+H22+H18</f>
        <v>69928</v>
      </c>
      <c r="I23" s="25">
        <f>H23/G23*100</f>
        <v>100</v>
      </c>
      <c r="J23" s="108"/>
      <c r="K23" s="109"/>
      <c r="L23" s="110"/>
    </row>
    <row r="24" spans="1:12" ht="38.25" customHeight="1">
      <c r="A24" s="172"/>
      <c r="B24" s="173"/>
      <c r="C24" s="148" t="s">
        <v>6</v>
      </c>
      <c r="D24" s="149"/>
      <c r="E24" s="192" t="s">
        <v>34</v>
      </c>
      <c r="F24" s="193"/>
      <c r="G24" s="26">
        <f>G5+G12+G20</f>
        <v>46680</v>
      </c>
      <c r="H24" s="26">
        <f>H5+H12+H20</f>
        <v>46680</v>
      </c>
      <c r="I24" s="27">
        <f t="shared" ref="I24:I26" si="5">H24/G24*100</f>
        <v>100</v>
      </c>
      <c r="J24" s="111"/>
      <c r="K24" s="112"/>
      <c r="L24" s="113"/>
    </row>
    <row r="25" spans="1:12" ht="43.5" customHeight="1">
      <c r="A25" s="172"/>
      <c r="B25" s="173"/>
      <c r="C25" s="148" t="s">
        <v>22</v>
      </c>
      <c r="D25" s="149"/>
      <c r="E25" s="192" t="s">
        <v>23</v>
      </c>
      <c r="F25" s="193"/>
      <c r="G25" s="26">
        <f>G4</f>
        <v>400</v>
      </c>
      <c r="H25" s="26">
        <f t="shared" ref="H25:I25" si="6">H4</f>
        <v>334</v>
      </c>
      <c r="I25" s="26">
        <f t="shared" si="6"/>
        <v>83.5</v>
      </c>
      <c r="J25" s="111"/>
      <c r="K25" s="112"/>
      <c r="L25" s="113"/>
    </row>
    <row r="26" spans="1:12" ht="60.75" customHeight="1">
      <c r="A26" s="172"/>
      <c r="B26" s="173"/>
      <c r="C26" s="188" t="s">
        <v>63</v>
      </c>
      <c r="D26" s="189"/>
      <c r="E26" s="192" t="s">
        <v>92</v>
      </c>
      <c r="F26" s="193"/>
      <c r="G26" s="26">
        <f>G9</f>
        <v>60</v>
      </c>
      <c r="H26" s="26">
        <f>H9</f>
        <v>60</v>
      </c>
      <c r="I26" s="27">
        <f t="shared" si="5"/>
        <v>100</v>
      </c>
      <c r="J26" s="111"/>
      <c r="K26" s="112"/>
      <c r="L26" s="113"/>
    </row>
    <row r="27" spans="1:12" ht="59.25" customHeight="1" thickBot="1">
      <c r="A27" s="174"/>
      <c r="B27" s="175"/>
      <c r="C27" s="186" t="s">
        <v>14</v>
      </c>
      <c r="D27" s="187"/>
      <c r="E27" s="194" t="s">
        <v>5</v>
      </c>
      <c r="F27" s="195"/>
      <c r="G27" s="28">
        <f>G13</f>
        <v>0</v>
      </c>
      <c r="H27" s="28">
        <f>H13</f>
        <v>0</v>
      </c>
      <c r="I27" s="29"/>
      <c r="J27" s="114"/>
      <c r="K27" s="115"/>
      <c r="L27" s="116"/>
    </row>
    <row r="28" spans="1:12" ht="59.25" customHeight="1">
      <c r="A28" s="163">
        <v>10</v>
      </c>
      <c r="B28" s="161" t="s">
        <v>79</v>
      </c>
      <c r="C28" s="159" t="s">
        <v>37</v>
      </c>
      <c r="D28" s="30" t="s">
        <v>115</v>
      </c>
      <c r="E28" s="31" t="s">
        <v>33</v>
      </c>
      <c r="F28" s="32" t="s">
        <v>0</v>
      </c>
      <c r="G28" s="31">
        <v>2760</v>
      </c>
      <c r="H28" s="31">
        <v>2760</v>
      </c>
      <c r="I28" s="31">
        <f>H28/G28*100</f>
        <v>100</v>
      </c>
      <c r="J28" s="31" t="s">
        <v>62</v>
      </c>
      <c r="K28" s="165" t="s">
        <v>116</v>
      </c>
      <c r="L28" s="128"/>
    </row>
    <row r="29" spans="1:12" ht="123.75" customHeight="1" thickBot="1">
      <c r="A29" s="164"/>
      <c r="B29" s="162"/>
      <c r="C29" s="160"/>
      <c r="D29" s="68" t="s">
        <v>18</v>
      </c>
      <c r="E29" s="68" t="s">
        <v>19</v>
      </c>
      <c r="F29" s="74" t="s">
        <v>5</v>
      </c>
      <c r="G29" s="74">
        <v>400</v>
      </c>
      <c r="H29" s="74">
        <v>361</v>
      </c>
      <c r="I29" s="74">
        <f>H29/G29*100</f>
        <v>90.25</v>
      </c>
      <c r="J29" s="74" t="s">
        <v>134</v>
      </c>
      <c r="K29" s="166"/>
      <c r="L29" s="129"/>
    </row>
    <row r="30" spans="1:12" ht="84.75" customHeight="1" thickBot="1">
      <c r="A30" s="163">
        <v>11</v>
      </c>
      <c r="B30" s="140" t="s">
        <v>80</v>
      </c>
      <c r="C30" s="143" t="s">
        <v>3</v>
      </c>
      <c r="D30" s="86" t="s">
        <v>4</v>
      </c>
      <c r="E30" s="86" t="s">
        <v>4</v>
      </c>
      <c r="F30" s="7" t="s">
        <v>5</v>
      </c>
      <c r="G30" s="7">
        <v>315</v>
      </c>
      <c r="H30" s="7">
        <v>218</v>
      </c>
      <c r="I30" s="23">
        <f t="shared" ref="I30:I49" si="7">H30/G30*100</f>
        <v>69.206349206349202</v>
      </c>
      <c r="J30" s="74" t="s">
        <v>134</v>
      </c>
      <c r="K30" s="65" t="s">
        <v>117</v>
      </c>
      <c r="L30" s="87"/>
    </row>
    <row r="31" spans="1:12" ht="53.25" hidden="1" customHeight="1" thickBot="1">
      <c r="A31" s="164"/>
      <c r="B31" s="142"/>
      <c r="C31" s="145"/>
      <c r="D31" s="71"/>
      <c r="E31" s="88"/>
      <c r="F31" s="11"/>
      <c r="G31" s="11"/>
      <c r="H31" s="11"/>
      <c r="I31" s="22"/>
      <c r="J31" s="74" t="s">
        <v>134</v>
      </c>
      <c r="K31" s="77"/>
      <c r="L31" s="89"/>
    </row>
    <row r="32" spans="1:12" ht="106.5" customHeight="1" thickBot="1">
      <c r="A32" s="12">
        <v>12</v>
      </c>
      <c r="B32" s="13" t="s">
        <v>81</v>
      </c>
      <c r="C32" s="14" t="s">
        <v>28</v>
      </c>
      <c r="D32" s="90" t="s">
        <v>14</v>
      </c>
      <c r="E32" s="90" t="s">
        <v>19</v>
      </c>
      <c r="F32" s="15" t="s">
        <v>5</v>
      </c>
      <c r="G32" s="15">
        <v>170</v>
      </c>
      <c r="H32" s="15">
        <v>142</v>
      </c>
      <c r="I32" s="91">
        <f t="shared" si="7"/>
        <v>83.529411764705884</v>
      </c>
      <c r="J32" s="74" t="s">
        <v>134</v>
      </c>
      <c r="K32" s="55" t="s">
        <v>118</v>
      </c>
      <c r="L32" s="92"/>
    </row>
    <row r="33" spans="1:12" ht="111" customHeight="1" thickBot="1">
      <c r="A33" s="12">
        <v>13</v>
      </c>
      <c r="B33" s="13" t="s">
        <v>82</v>
      </c>
      <c r="C33" s="60" t="s">
        <v>17</v>
      </c>
      <c r="D33" s="90" t="s">
        <v>18</v>
      </c>
      <c r="E33" s="90" t="s">
        <v>19</v>
      </c>
      <c r="F33" s="15" t="s">
        <v>5</v>
      </c>
      <c r="G33" s="15">
        <v>121</v>
      </c>
      <c r="H33" s="15">
        <v>121</v>
      </c>
      <c r="I33" s="15">
        <f t="shared" si="7"/>
        <v>100</v>
      </c>
      <c r="J33" s="15" t="s">
        <v>62</v>
      </c>
      <c r="K33" s="55" t="s">
        <v>119</v>
      </c>
      <c r="L33" s="92"/>
    </row>
    <row r="34" spans="1:12" ht="63.75" thickBot="1">
      <c r="A34" s="12">
        <v>14</v>
      </c>
      <c r="B34" s="13" t="s">
        <v>83</v>
      </c>
      <c r="C34" s="60" t="s">
        <v>44</v>
      </c>
      <c r="D34" s="184" t="s">
        <v>45</v>
      </c>
      <c r="E34" s="185"/>
      <c r="F34" s="15"/>
      <c r="G34" s="15"/>
      <c r="H34" s="15"/>
      <c r="I34" s="15"/>
      <c r="J34" s="15"/>
      <c r="K34" s="90"/>
      <c r="L34" s="93"/>
    </row>
    <row r="35" spans="1:12" ht="60.75" customHeight="1">
      <c r="A35" s="180" t="s">
        <v>67</v>
      </c>
      <c r="B35" s="181"/>
      <c r="C35" s="176" t="s">
        <v>18</v>
      </c>
      <c r="D35" s="177"/>
      <c r="E35" s="130" t="s">
        <v>5</v>
      </c>
      <c r="F35" s="131"/>
      <c r="G35" s="34">
        <f>G29+G30+G32+G33</f>
        <v>1006</v>
      </c>
      <c r="H35" s="34">
        <f>H29+H30+H32+H33</f>
        <v>842</v>
      </c>
      <c r="I35" s="35">
        <f>H35/G35*100</f>
        <v>83.697813121272375</v>
      </c>
      <c r="J35" s="99"/>
      <c r="K35" s="100"/>
      <c r="L35" s="117"/>
    </row>
    <row r="36" spans="1:12" ht="38.25" customHeight="1" thickBot="1">
      <c r="A36" s="182"/>
      <c r="B36" s="183"/>
      <c r="C36" s="178" t="s">
        <v>6</v>
      </c>
      <c r="D36" s="179"/>
      <c r="E36" s="196" t="s">
        <v>5</v>
      </c>
      <c r="F36" s="197"/>
      <c r="G36" s="36">
        <f>G31+G28</f>
        <v>2760</v>
      </c>
      <c r="H36" s="36">
        <f>H31+H28</f>
        <v>2760</v>
      </c>
      <c r="I36" s="37">
        <f>H36/G36*100</f>
        <v>100</v>
      </c>
      <c r="J36" s="102"/>
      <c r="K36" s="103"/>
      <c r="L36" s="118"/>
    </row>
    <row r="37" spans="1:12" ht="136.5" customHeight="1">
      <c r="A37" s="122">
        <v>15</v>
      </c>
      <c r="B37" s="124" t="s">
        <v>84</v>
      </c>
      <c r="C37" s="126" t="s">
        <v>40</v>
      </c>
      <c r="D37" s="6" t="s">
        <v>41</v>
      </c>
      <c r="E37" s="6" t="s">
        <v>25</v>
      </c>
      <c r="F37" s="7" t="s">
        <v>5</v>
      </c>
      <c r="G37" s="7">
        <v>50</v>
      </c>
      <c r="H37" s="7">
        <v>50</v>
      </c>
      <c r="I37" s="7">
        <f t="shared" ref="I37:I38" si="8">H37/G37*100</f>
        <v>100</v>
      </c>
      <c r="J37" s="7" t="s">
        <v>62</v>
      </c>
      <c r="K37" s="105" t="s">
        <v>120</v>
      </c>
      <c r="L37" s="128"/>
    </row>
    <row r="38" spans="1:12" ht="71.25" customHeight="1" thickBot="1">
      <c r="A38" s="123"/>
      <c r="B38" s="125"/>
      <c r="C38" s="127"/>
      <c r="D38" s="71" t="s">
        <v>121</v>
      </c>
      <c r="E38" s="11" t="s">
        <v>15</v>
      </c>
      <c r="F38" s="94" t="s">
        <v>1</v>
      </c>
      <c r="G38" s="11">
        <v>59474</v>
      </c>
      <c r="H38" s="11">
        <v>59474</v>
      </c>
      <c r="I38" s="11">
        <f t="shared" si="8"/>
        <v>100</v>
      </c>
      <c r="J38" s="11" t="s">
        <v>62</v>
      </c>
      <c r="K38" s="107"/>
      <c r="L38" s="129"/>
    </row>
    <row r="39" spans="1:12" ht="60" customHeight="1">
      <c r="A39" s="122">
        <v>16</v>
      </c>
      <c r="B39" s="124" t="s">
        <v>85</v>
      </c>
      <c r="C39" s="134" t="s">
        <v>20</v>
      </c>
      <c r="D39" s="198" t="s">
        <v>14</v>
      </c>
      <c r="E39" s="198" t="s">
        <v>4</v>
      </c>
      <c r="F39" s="153" t="s">
        <v>5</v>
      </c>
      <c r="G39" s="153">
        <v>108</v>
      </c>
      <c r="H39" s="153">
        <v>74</v>
      </c>
      <c r="I39" s="153">
        <f t="shared" si="7"/>
        <v>68.518518518518519</v>
      </c>
      <c r="J39" s="153"/>
      <c r="K39" s="105" t="s">
        <v>122</v>
      </c>
      <c r="L39" s="128"/>
    </row>
    <row r="40" spans="1:12" ht="42.75" customHeight="1" thickBot="1">
      <c r="A40" s="123"/>
      <c r="B40" s="125"/>
      <c r="C40" s="136"/>
      <c r="D40" s="139"/>
      <c r="E40" s="139"/>
      <c r="F40" s="154"/>
      <c r="G40" s="154"/>
      <c r="H40" s="154"/>
      <c r="I40" s="154"/>
      <c r="J40" s="154"/>
      <c r="K40" s="107"/>
      <c r="L40" s="129"/>
    </row>
    <row r="41" spans="1:12" ht="42.75" customHeight="1">
      <c r="A41" s="72">
        <v>17</v>
      </c>
      <c r="B41" s="208" t="s">
        <v>98</v>
      </c>
      <c r="C41" s="159" t="s">
        <v>99</v>
      </c>
      <c r="D41" s="198" t="s">
        <v>121</v>
      </c>
      <c r="E41" s="153" t="s">
        <v>15</v>
      </c>
      <c r="F41" s="153" t="s">
        <v>1</v>
      </c>
      <c r="G41" s="153">
        <v>3500</v>
      </c>
      <c r="H41" s="153">
        <v>3500</v>
      </c>
      <c r="I41" s="153">
        <v>100</v>
      </c>
      <c r="J41" s="153" t="s">
        <v>62</v>
      </c>
      <c r="K41" s="105" t="s">
        <v>123</v>
      </c>
      <c r="L41" s="128"/>
    </row>
    <row r="42" spans="1:12" ht="72" customHeight="1" thickBot="1">
      <c r="A42" s="69"/>
      <c r="B42" s="209"/>
      <c r="C42" s="160"/>
      <c r="D42" s="139"/>
      <c r="E42" s="154"/>
      <c r="F42" s="154"/>
      <c r="G42" s="154"/>
      <c r="H42" s="154"/>
      <c r="I42" s="154"/>
      <c r="J42" s="154"/>
      <c r="K42" s="107"/>
      <c r="L42" s="167"/>
    </row>
    <row r="43" spans="1:12" ht="60" customHeight="1">
      <c r="A43" s="122">
        <v>18</v>
      </c>
      <c r="B43" s="124" t="s">
        <v>86</v>
      </c>
      <c r="C43" s="126" t="s">
        <v>26</v>
      </c>
      <c r="D43" s="198" t="s">
        <v>25</v>
      </c>
      <c r="E43" s="198" t="s">
        <v>27</v>
      </c>
      <c r="F43" s="259" t="s">
        <v>1</v>
      </c>
      <c r="G43" s="56"/>
      <c r="H43" s="56"/>
      <c r="I43" s="56"/>
      <c r="J43" s="56"/>
      <c r="K43" s="105" t="s">
        <v>124</v>
      </c>
      <c r="L43" s="105"/>
    </row>
    <row r="44" spans="1:12" ht="113.25" customHeight="1" thickBot="1">
      <c r="A44" s="123"/>
      <c r="B44" s="125"/>
      <c r="C44" s="127"/>
      <c r="D44" s="139"/>
      <c r="E44" s="139"/>
      <c r="F44" s="260"/>
      <c r="G44" s="33">
        <v>50</v>
      </c>
      <c r="H44" s="33">
        <v>50</v>
      </c>
      <c r="I44" s="33">
        <f>H44/G44*100</f>
        <v>100</v>
      </c>
      <c r="J44" s="33" t="s">
        <v>62</v>
      </c>
      <c r="K44" s="107"/>
      <c r="L44" s="107"/>
    </row>
    <row r="45" spans="1:12" ht="61.5" customHeight="1">
      <c r="A45" s="218" t="s">
        <v>68</v>
      </c>
      <c r="B45" s="219"/>
      <c r="C45" s="238" t="s">
        <v>41</v>
      </c>
      <c r="D45" s="238"/>
      <c r="E45" s="130" t="s">
        <v>92</v>
      </c>
      <c r="F45" s="131"/>
      <c r="G45" s="34">
        <f>G37+G44</f>
        <v>100</v>
      </c>
      <c r="H45" s="34">
        <f>H37+H44</f>
        <v>100</v>
      </c>
      <c r="I45" s="34">
        <f>H45/G45*100</f>
        <v>100</v>
      </c>
      <c r="J45" s="99"/>
      <c r="K45" s="100"/>
      <c r="L45" s="117"/>
    </row>
    <row r="46" spans="1:12" ht="45" customHeight="1">
      <c r="A46" s="220"/>
      <c r="B46" s="221"/>
      <c r="C46" s="239" t="s">
        <v>121</v>
      </c>
      <c r="D46" s="240"/>
      <c r="E46" s="236" t="s">
        <v>92</v>
      </c>
      <c r="F46" s="237"/>
      <c r="G46" s="38">
        <f>G38+G40+G43+G41</f>
        <v>62974</v>
      </c>
      <c r="H46" s="38">
        <f>H38+H40+H43+H41</f>
        <v>62974</v>
      </c>
      <c r="I46" s="38">
        <f t="shared" ref="I46:I47" si="9">H46/G46*100</f>
        <v>100</v>
      </c>
      <c r="J46" s="119"/>
      <c r="K46" s="120"/>
      <c r="L46" s="121"/>
    </row>
    <row r="47" spans="1:12" ht="47.25" customHeight="1" thickBot="1">
      <c r="A47" s="222"/>
      <c r="B47" s="223"/>
      <c r="C47" s="210" t="s">
        <v>14</v>
      </c>
      <c r="D47" s="211"/>
      <c r="E47" s="196" t="s">
        <v>5</v>
      </c>
      <c r="F47" s="197"/>
      <c r="G47" s="36">
        <f>G39</f>
        <v>108</v>
      </c>
      <c r="H47" s="36">
        <f>H39</f>
        <v>74</v>
      </c>
      <c r="I47" s="95">
        <f t="shared" si="9"/>
        <v>68.518518518518519</v>
      </c>
      <c r="J47" s="102"/>
      <c r="K47" s="103"/>
      <c r="L47" s="118"/>
    </row>
    <row r="48" spans="1:12" ht="41.25" customHeight="1">
      <c r="A48" s="216">
        <v>19</v>
      </c>
      <c r="B48" s="133" t="s">
        <v>87</v>
      </c>
      <c r="C48" s="212" t="s">
        <v>50</v>
      </c>
      <c r="D48" s="214" t="s">
        <v>38</v>
      </c>
      <c r="E48" s="79" t="s">
        <v>126</v>
      </c>
      <c r="F48" s="19" t="s">
        <v>127</v>
      </c>
      <c r="G48" s="57">
        <v>1145000</v>
      </c>
      <c r="H48" s="57">
        <v>1145000</v>
      </c>
      <c r="I48" s="76">
        <f t="shared" si="7"/>
        <v>100</v>
      </c>
      <c r="J48" s="19" t="s">
        <v>62</v>
      </c>
      <c r="K48" s="106" t="s">
        <v>125</v>
      </c>
      <c r="L48" s="106"/>
    </row>
    <row r="49" spans="1:12" ht="29.25" customHeight="1" thickBot="1">
      <c r="A49" s="217"/>
      <c r="B49" s="207"/>
      <c r="C49" s="213"/>
      <c r="D49" s="215"/>
      <c r="E49" s="8" t="s">
        <v>64</v>
      </c>
      <c r="F49" s="19" t="s">
        <v>1</v>
      </c>
      <c r="G49" s="9">
        <v>24</v>
      </c>
      <c r="H49" s="9">
        <v>24</v>
      </c>
      <c r="I49" s="9">
        <f t="shared" si="7"/>
        <v>100</v>
      </c>
      <c r="J49" s="9" t="s">
        <v>62</v>
      </c>
      <c r="K49" s="261"/>
      <c r="L49" s="261"/>
    </row>
    <row r="50" spans="1:12" ht="72.75" customHeight="1">
      <c r="A50" s="199" t="s">
        <v>69</v>
      </c>
      <c r="B50" s="200"/>
      <c r="C50" s="203" t="s">
        <v>38</v>
      </c>
      <c r="D50" s="204"/>
      <c r="E50" s="39" t="s">
        <v>126</v>
      </c>
      <c r="F50" s="34" t="s">
        <v>127</v>
      </c>
      <c r="G50" s="34">
        <f>G48</f>
        <v>1145000</v>
      </c>
      <c r="H50" s="34">
        <f>H48</f>
        <v>1145000</v>
      </c>
      <c r="I50" s="34">
        <f>H50/G50*100</f>
        <v>100</v>
      </c>
      <c r="J50" s="99"/>
      <c r="K50" s="100"/>
      <c r="L50" s="101"/>
    </row>
    <row r="51" spans="1:12" ht="39.75" customHeight="1" thickBot="1">
      <c r="A51" s="201"/>
      <c r="B51" s="202"/>
      <c r="C51" s="205"/>
      <c r="D51" s="206"/>
      <c r="E51" s="40" t="s">
        <v>64</v>
      </c>
      <c r="F51" s="36" t="s">
        <v>1</v>
      </c>
      <c r="G51" s="36">
        <f>G49</f>
        <v>24</v>
      </c>
      <c r="H51" s="36">
        <f>H49</f>
        <v>24</v>
      </c>
      <c r="I51" s="36">
        <f>H51/G51*100</f>
        <v>100</v>
      </c>
      <c r="J51" s="102"/>
      <c r="K51" s="103"/>
      <c r="L51" s="104"/>
    </row>
    <row r="52" spans="1:12" ht="57.75" thickBot="1">
      <c r="A52" s="12">
        <v>24</v>
      </c>
      <c r="B52" s="13" t="s">
        <v>88</v>
      </c>
      <c r="C52" s="60" t="s">
        <v>29</v>
      </c>
      <c r="D52" s="90" t="s">
        <v>30</v>
      </c>
      <c r="E52" s="90" t="s">
        <v>31</v>
      </c>
      <c r="F52" s="15"/>
      <c r="G52" s="96"/>
      <c r="H52" s="96"/>
      <c r="I52" s="15"/>
      <c r="J52" s="15"/>
      <c r="K52" s="90"/>
      <c r="L52" s="92"/>
    </row>
    <row r="53" spans="1:12" ht="63.75" thickBot="1">
      <c r="A53" s="12">
        <v>25</v>
      </c>
      <c r="B53" s="13" t="s">
        <v>89</v>
      </c>
      <c r="C53" s="14" t="s">
        <v>35</v>
      </c>
      <c r="D53" s="90" t="s">
        <v>65</v>
      </c>
      <c r="E53" s="90" t="s">
        <v>36</v>
      </c>
      <c r="F53" s="15" t="s">
        <v>12</v>
      </c>
      <c r="G53" s="15">
        <v>10000</v>
      </c>
      <c r="H53" s="15">
        <v>10000</v>
      </c>
      <c r="I53" s="97">
        <f>H53/G53*100</f>
        <v>100</v>
      </c>
      <c r="J53" s="15" t="s">
        <v>62</v>
      </c>
      <c r="K53" s="55" t="s">
        <v>128</v>
      </c>
      <c r="L53" s="92"/>
    </row>
    <row r="54" spans="1:12" ht="99" customHeight="1">
      <c r="A54" s="122">
        <v>26</v>
      </c>
      <c r="B54" s="208" t="s">
        <v>90</v>
      </c>
      <c r="C54" s="126" t="s">
        <v>43</v>
      </c>
      <c r="D54" s="6" t="s">
        <v>25</v>
      </c>
      <c r="E54" s="7" t="s">
        <v>95</v>
      </c>
      <c r="F54" s="7" t="s">
        <v>12</v>
      </c>
      <c r="G54" s="7">
        <v>27500</v>
      </c>
      <c r="H54" s="7">
        <v>27500</v>
      </c>
      <c r="I54" s="7">
        <f>H54/G54*100</f>
        <v>100</v>
      </c>
      <c r="J54" s="73" t="s">
        <v>62</v>
      </c>
      <c r="K54" s="105" t="s">
        <v>129</v>
      </c>
      <c r="L54" s="128"/>
    </row>
    <row r="55" spans="1:12" ht="87" customHeight="1" thickBot="1">
      <c r="A55" s="123"/>
      <c r="B55" s="209"/>
      <c r="C55" s="127"/>
      <c r="D55" s="71" t="s">
        <v>6</v>
      </c>
      <c r="E55" s="11" t="s">
        <v>34</v>
      </c>
      <c r="F55" s="11" t="s">
        <v>1</v>
      </c>
      <c r="G55" s="11">
        <v>69737</v>
      </c>
      <c r="H55" s="11">
        <v>69737</v>
      </c>
      <c r="I55" s="11">
        <f>H55/G55*100</f>
        <v>100</v>
      </c>
      <c r="J55" s="11" t="s">
        <v>62</v>
      </c>
      <c r="K55" s="139"/>
      <c r="L55" s="129"/>
    </row>
    <row r="56" spans="1:12" ht="75" customHeight="1" thickBot="1">
      <c r="A56" s="12">
        <v>27</v>
      </c>
      <c r="B56" s="13" t="s">
        <v>91</v>
      </c>
      <c r="C56" s="60" t="s">
        <v>46</v>
      </c>
      <c r="D56" s="90" t="s">
        <v>47</v>
      </c>
      <c r="E56" s="90" t="s">
        <v>48</v>
      </c>
      <c r="F56" s="15" t="s">
        <v>49</v>
      </c>
      <c r="G56" s="15">
        <v>430</v>
      </c>
      <c r="H56" s="15">
        <v>430</v>
      </c>
      <c r="I56" s="15">
        <f t="shared" ref="I56" si="10">H56/G56*100</f>
        <v>100</v>
      </c>
      <c r="J56" s="15" t="s">
        <v>62</v>
      </c>
      <c r="K56" s="55" t="s">
        <v>130</v>
      </c>
      <c r="L56" s="92"/>
    </row>
    <row r="57" spans="1:12" ht="61.5" customHeight="1">
      <c r="A57" s="241" t="s">
        <v>70</v>
      </c>
      <c r="B57" s="242"/>
      <c r="C57" s="247" t="s">
        <v>16</v>
      </c>
      <c r="D57" s="248"/>
      <c r="E57" s="257" t="s">
        <v>2</v>
      </c>
      <c r="F57" s="258"/>
      <c r="G57" s="41">
        <f>G23</f>
        <v>69928</v>
      </c>
      <c r="H57" s="42">
        <f>H23</f>
        <v>69928</v>
      </c>
      <c r="I57" s="43">
        <f>H57/G57*100</f>
        <v>100</v>
      </c>
      <c r="J57" s="44"/>
      <c r="K57" s="251"/>
      <c r="L57" s="252"/>
    </row>
    <row r="58" spans="1:12" ht="58.5" customHeight="1">
      <c r="A58" s="243"/>
      <c r="B58" s="244"/>
      <c r="C58" s="249" t="s">
        <v>121</v>
      </c>
      <c r="D58" s="250"/>
      <c r="E58" s="224" t="s">
        <v>34</v>
      </c>
      <c r="F58" s="225"/>
      <c r="G58" s="62">
        <f>G24+G36+G46+G55</f>
        <v>182151</v>
      </c>
      <c r="H58" s="62">
        <f>H24+H36+H46+H55</f>
        <v>182151</v>
      </c>
      <c r="I58" s="47">
        <f t="shared" ref="I58:I66" si="11">H58/G58*100</f>
        <v>100</v>
      </c>
      <c r="J58" s="48"/>
      <c r="K58" s="253"/>
      <c r="L58" s="254"/>
    </row>
    <row r="59" spans="1:12" ht="35.25" customHeight="1">
      <c r="A59" s="243"/>
      <c r="B59" s="244"/>
      <c r="C59" s="249" t="s">
        <v>22</v>
      </c>
      <c r="D59" s="250"/>
      <c r="E59" s="224" t="s">
        <v>93</v>
      </c>
      <c r="F59" s="225"/>
      <c r="G59" s="45">
        <f>G25</f>
        <v>400</v>
      </c>
      <c r="H59" s="46">
        <f>H25</f>
        <v>334</v>
      </c>
      <c r="I59" s="47">
        <f t="shared" si="11"/>
        <v>83.5</v>
      </c>
      <c r="J59" s="48"/>
      <c r="K59" s="253"/>
      <c r="L59" s="254"/>
    </row>
    <row r="60" spans="1:12" ht="62.25" customHeight="1">
      <c r="A60" s="243"/>
      <c r="B60" s="244"/>
      <c r="C60" s="228" t="s">
        <v>63</v>
      </c>
      <c r="D60" s="229"/>
      <c r="E60" s="224" t="s">
        <v>34</v>
      </c>
      <c r="F60" s="225"/>
      <c r="G60" s="45">
        <f>G26+G45</f>
        <v>160</v>
      </c>
      <c r="H60" s="46">
        <f>H26+H45</f>
        <v>160</v>
      </c>
      <c r="I60" s="47">
        <f t="shared" si="11"/>
        <v>100</v>
      </c>
      <c r="J60" s="48"/>
      <c r="K60" s="253"/>
      <c r="L60" s="254"/>
    </row>
    <row r="61" spans="1:12" ht="52.5" customHeight="1">
      <c r="A61" s="243"/>
      <c r="B61" s="244"/>
      <c r="C61" s="249" t="s">
        <v>14</v>
      </c>
      <c r="D61" s="250"/>
      <c r="E61" s="224" t="s">
        <v>5</v>
      </c>
      <c r="F61" s="225"/>
      <c r="G61" s="45">
        <f>G27+G35+G47</f>
        <v>1114</v>
      </c>
      <c r="H61" s="46">
        <f>H27+H35+H47</f>
        <v>916</v>
      </c>
      <c r="I61" s="47">
        <f t="shared" si="11"/>
        <v>82.226211849192097</v>
      </c>
      <c r="J61" s="48"/>
      <c r="K61" s="253"/>
      <c r="L61" s="254"/>
    </row>
    <row r="62" spans="1:12" ht="27.75" customHeight="1">
      <c r="A62" s="243"/>
      <c r="B62" s="244"/>
      <c r="C62" s="226" t="s">
        <v>65</v>
      </c>
      <c r="D62" s="227"/>
      <c r="E62" s="224" t="s">
        <v>94</v>
      </c>
      <c r="F62" s="225"/>
      <c r="G62" s="45">
        <f>G53</f>
        <v>10000</v>
      </c>
      <c r="H62" s="46">
        <f>H53</f>
        <v>10000</v>
      </c>
      <c r="I62" s="47">
        <f t="shared" si="11"/>
        <v>100</v>
      </c>
      <c r="J62" s="48"/>
      <c r="K62" s="253"/>
      <c r="L62" s="254"/>
    </row>
    <row r="63" spans="1:12" ht="45" customHeight="1">
      <c r="A63" s="243"/>
      <c r="B63" s="244"/>
      <c r="C63" s="228" t="s">
        <v>30</v>
      </c>
      <c r="D63" s="229"/>
      <c r="E63" s="224"/>
      <c r="F63" s="225"/>
      <c r="G63" s="45"/>
      <c r="H63" s="46"/>
      <c r="I63" s="47"/>
      <c r="J63" s="48"/>
      <c r="K63" s="253"/>
      <c r="L63" s="254"/>
    </row>
    <row r="64" spans="1:12" ht="30" customHeight="1">
      <c r="A64" s="243"/>
      <c r="B64" s="244"/>
      <c r="C64" s="230" t="s">
        <v>47</v>
      </c>
      <c r="D64" s="231"/>
      <c r="E64" s="224" t="s">
        <v>95</v>
      </c>
      <c r="F64" s="225"/>
      <c r="G64" s="45">
        <f>G56</f>
        <v>430</v>
      </c>
      <c r="H64" s="46">
        <f>H56</f>
        <v>430</v>
      </c>
      <c r="I64" s="47">
        <f t="shared" si="11"/>
        <v>100</v>
      </c>
      <c r="J64" s="48"/>
      <c r="K64" s="253"/>
      <c r="L64" s="254"/>
    </row>
    <row r="65" spans="1:12" ht="36" customHeight="1" thickBot="1">
      <c r="A65" s="243"/>
      <c r="B65" s="244"/>
      <c r="C65" s="232" t="s">
        <v>38</v>
      </c>
      <c r="D65" s="233"/>
      <c r="E65" s="234" t="s">
        <v>131</v>
      </c>
      <c r="F65" s="235"/>
      <c r="G65" s="49">
        <f>G50</f>
        <v>1145000</v>
      </c>
      <c r="H65" s="50">
        <f>H50</f>
        <v>1145000</v>
      </c>
      <c r="I65" s="51">
        <f t="shared" ref="I65" si="12">H65/G65*100</f>
        <v>100</v>
      </c>
      <c r="J65" s="52"/>
      <c r="K65" s="253"/>
      <c r="L65" s="254"/>
    </row>
    <row r="66" spans="1:12" ht="36" customHeight="1" thickBot="1">
      <c r="A66" s="245"/>
      <c r="B66" s="246"/>
      <c r="C66" s="232" t="s">
        <v>38</v>
      </c>
      <c r="D66" s="233"/>
      <c r="E66" s="234" t="s">
        <v>39</v>
      </c>
      <c r="F66" s="235"/>
      <c r="G66" s="49">
        <f>G51</f>
        <v>24</v>
      </c>
      <c r="H66" s="50">
        <f>H51</f>
        <v>24</v>
      </c>
      <c r="I66" s="51">
        <f t="shared" si="11"/>
        <v>100</v>
      </c>
      <c r="J66" s="52"/>
      <c r="K66" s="255"/>
      <c r="L66" s="256"/>
    </row>
    <row r="67" spans="1:12" ht="18.75">
      <c r="G67" s="5"/>
      <c r="H67" s="5"/>
    </row>
  </sheetData>
  <mergeCells count="139">
    <mergeCell ref="E41:E42"/>
    <mergeCell ref="F41:F42"/>
    <mergeCell ref="G41:G42"/>
    <mergeCell ref="H41:H42"/>
    <mergeCell ref="I41:I42"/>
    <mergeCell ref="J41:J42"/>
    <mergeCell ref="L41:L42"/>
    <mergeCell ref="C41:C42"/>
    <mergeCell ref="K57:L66"/>
    <mergeCell ref="E47:F47"/>
    <mergeCell ref="E66:F66"/>
    <mergeCell ref="E57:F57"/>
    <mergeCell ref="E58:F58"/>
    <mergeCell ref="E62:F62"/>
    <mergeCell ref="E63:F63"/>
    <mergeCell ref="E43:E44"/>
    <mergeCell ref="F43:F44"/>
    <mergeCell ref="K41:K42"/>
    <mergeCell ref="K43:K44"/>
    <mergeCell ref="L48:L49"/>
    <mergeCell ref="L54:L55"/>
    <mergeCell ref="K54:K55"/>
    <mergeCell ref="K48:K49"/>
    <mergeCell ref="A45:B47"/>
    <mergeCell ref="E59:F59"/>
    <mergeCell ref="E61:F61"/>
    <mergeCell ref="C62:D62"/>
    <mergeCell ref="C63:D63"/>
    <mergeCell ref="C64:D64"/>
    <mergeCell ref="C66:D66"/>
    <mergeCell ref="C65:D65"/>
    <mergeCell ref="E65:F65"/>
    <mergeCell ref="C54:C55"/>
    <mergeCell ref="E45:F45"/>
    <mergeCell ref="E46:F46"/>
    <mergeCell ref="C45:D45"/>
    <mergeCell ref="C46:D46"/>
    <mergeCell ref="E60:F60"/>
    <mergeCell ref="B54:B55"/>
    <mergeCell ref="A54:A55"/>
    <mergeCell ref="A57:B66"/>
    <mergeCell ref="C57:D57"/>
    <mergeCell ref="C58:D58"/>
    <mergeCell ref="C59:D59"/>
    <mergeCell ref="C60:D60"/>
    <mergeCell ref="C61:D61"/>
    <mergeCell ref="E64:F64"/>
    <mergeCell ref="L43:L44"/>
    <mergeCell ref="D41:D42"/>
    <mergeCell ref="A39:A40"/>
    <mergeCell ref="B39:B40"/>
    <mergeCell ref="C39:C40"/>
    <mergeCell ref="A43:A44"/>
    <mergeCell ref="B43:B44"/>
    <mergeCell ref="C43:C44"/>
    <mergeCell ref="A50:B51"/>
    <mergeCell ref="C50:D51"/>
    <mergeCell ref="D39:D40"/>
    <mergeCell ref="D43:D44"/>
    <mergeCell ref="B48:B49"/>
    <mergeCell ref="B41:B42"/>
    <mergeCell ref="C47:D47"/>
    <mergeCell ref="C48:C49"/>
    <mergeCell ref="D48:D49"/>
    <mergeCell ref="A48:A49"/>
    <mergeCell ref="G39:G40"/>
    <mergeCell ref="H39:H40"/>
    <mergeCell ref="I39:I40"/>
    <mergeCell ref="J39:J40"/>
    <mergeCell ref="K39:K40"/>
    <mergeCell ref="E39:E40"/>
    <mergeCell ref="A1:L1"/>
    <mergeCell ref="A2:L2"/>
    <mergeCell ref="C28:C29"/>
    <mergeCell ref="B28:B29"/>
    <mergeCell ref="A28:A29"/>
    <mergeCell ref="K28:K29"/>
    <mergeCell ref="L28:L29"/>
    <mergeCell ref="A8:A9"/>
    <mergeCell ref="B8:B9"/>
    <mergeCell ref="C8:C9"/>
    <mergeCell ref="L8:L9"/>
    <mergeCell ref="A13:A14"/>
    <mergeCell ref="B13:B14"/>
    <mergeCell ref="C13:C14"/>
    <mergeCell ref="C15:C16"/>
    <mergeCell ref="K15:K16"/>
    <mergeCell ref="L15:L16"/>
    <mergeCell ref="A10:A12"/>
    <mergeCell ref="A23:B27"/>
    <mergeCell ref="C27:D27"/>
    <mergeCell ref="C26:D26"/>
    <mergeCell ref="E23:F23"/>
    <mergeCell ref="E24:F24"/>
    <mergeCell ref="E25:F25"/>
    <mergeCell ref="C24:D24"/>
    <mergeCell ref="C25:D25"/>
    <mergeCell ref="L10:L12"/>
    <mergeCell ref="D11:D12"/>
    <mergeCell ref="F39:F40"/>
    <mergeCell ref="A4:A6"/>
    <mergeCell ref="B4:B6"/>
    <mergeCell ref="C4:C6"/>
    <mergeCell ref="L4:L6"/>
    <mergeCell ref="L39:L40"/>
    <mergeCell ref="A30:A31"/>
    <mergeCell ref="B30:B31"/>
    <mergeCell ref="C30:C31"/>
    <mergeCell ref="C35:D35"/>
    <mergeCell ref="C36:D36"/>
    <mergeCell ref="A35:B36"/>
    <mergeCell ref="D34:E34"/>
    <mergeCell ref="E26:F26"/>
    <mergeCell ref="E27:F27"/>
    <mergeCell ref="E36:F36"/>
    <mergeCell ref="J50:L51"/>
    <mergeCell ref="K4:K6"/>
    <mergeCell ref="K8:K9"/>
    <mergeCell ref="K10:K12"/>
    <mergeCell ref="J23:L27"/>
    <mergeCell ref="K20:K21"/>
    <mergeCell ref="J35:L36"/>
    <mergeCell ref="J45:L47"/>
    <mergeCell ref="A37:A38"/>
    <mergeCell ref="B37:B38"/>
    <mergeCell ref="C37:C38"/>
    <mergeCell ref="K37:K38"/>
    <mergeCell ref="L37:L38"/>
    <mergeCell ref="E35:F35"/>
    <mergeCell ref="A19:A21"/>
    <mergeCell ref="B19:B21"/>
    <mergeCell ref="C19:C21"/>
    <mergeCell ref="D19:D20"/>
    <mergeCell ref="L20:L21"/>
    <mergeCell ref="B10:B12"/>
    <mergeCell ref="C10:C12"/>
    <mergeCell ref="A15:A16"/>
    <mergeCell ref="B15:B16"/>
    <mergeCell ref="C23:D23"/>
  </mergeCells>
  <hyperlinks>
    <hyperlink ref="K10" r:id="rId1"/>
    <hyperlink ref="K8" r:id="rId2"/>
    <hyperlink ref="K14" r:id="rId3"/>
    <hyperlink ref="K20" r:id="rId4"/>
    <hyperlink ref="K41" r:id="rId5"/>
    <hyperlink ref="K37" r:id="rId6"/>
    <hyperlink ref="K48" r:id="rId7"/>
    <hyperlink ref="K53" r:id="rId8"/>
    <hyperlink ref="K54" r:id="rId9"/>
    <hyperlink ref="K56" r:id="rId10"/>
    <hyperlink ref="K4" r:id="rId11"/>
    <hyperlink ref="K7" r:id="rId12"/>
  </hyperlinks>
  <pageMargins left="0.36" right="0.23" top="0.55000000000000004" bottom="0.38" header="0.31496062992125984" footer="0.18"/>
  <pageSetup paperSize="9" scale="45" fitToHeight="6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Елена Волошина</cp:lastModifiedBy>
  <cp:lastPrinted>2015-04-22T12:37:28Z</cp:lastPrinted>
  <dcterms:created xsi:type="dcterms:W3CDTF">2014-02-18T10:14:27Z</dcterms:created>
  <dcterms:modified xsi:type="dcterms:W3CDTF">2015-04-23T12:25:36Z</dcterms:modified>
</cp:coreProperties>
</file>