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p-2\ДОКУМЕНТЫ\ОТДЕЛ МОНИТОРИНГА\2020\Размещение на сайте ДФБ\Финансовый менеджмент\"/>
    </mc:Choice>
  </mc:AlternateContent>
  <bookViews>
    <workbookView xWindow="0" yWindow="0" windowWidth="17490" windowHeight="10920" activeTab="5"/>
  </bookViews>
  <sheets>
    <sheet name="Направление 1" sheetId="1" r:id="rId1"/>
    <sheet name="Направление 2" sheetId="2" r:id="rId2"/>
    <sheet name="Направление 3" sheetId="3" r:id="rId3"/>
    <sheet name="Направление 4" sheetId="4" r:id="rId4"/>
    <sheet name="Направление 5" sheetId="5" r:id="rId5"/>
    <sheet name="Свод" sheetId="7" r:id="rId6"/>
    <sheet name="рейтинг" sheetId="9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7" i="1"/>
  <c r="H6" i="5" l="1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5" i="5"/>
  <c r="G5" i="5"/>
  <c r="I5" i="5" s="1"/>
  <c r="E5" i="5" s="1"/>
  <c r="G6" i="5"/>
  <c r="I6" i="5" s="1"/>
  <c r="E6" i="5" s="1"/>
  <c r="G7" i="5"/>
  <c r="I7" i="5" s="1"/>
  <c r="E7" i="5" s="1"/>
  <c r="G8" i="5"/>
  <c r="I8" i="5" s="1"/>
  <c r="E8" i="5" s="1"/>
  <c r="G9" i="5"/>
  <c r="I9" i="5" s="1"/>
  <c r="E9" i="5" s="1"/>
  <c r="G10" i="5"/>
  <c r="I10" i="5" s="1"/>
  <c r="E10" i="5" s="1"/>
  <c r="G11" i="5"/>
  <c r="I11" i="5" s="1"/>
  <c r="E11" i="5" s="1"/>
  <c r="G12" i="5"/>
  <c r="I12" i="5" s="1"/>
  <c r="E12" i="5" s="1"/>
  <c r="G13" i="5"/>
  <c r="I13" i="5" s="1"/>
  <c r="E13" i="5" s="1"/>
  <c r="G14" i="5"/>
  <c r="I14" i="5" s="1"/>
  <c r="E14" i="5" s="1"/>
  <c r="G15" i="5"/>
  <c r="I15" i="5" s="1"/>
  <c r="E15" i="5" s="1"/>
  <c r="G16" i="5"/>
  <c r="I16" i="5" s="1"/>
  <c r="E16" i="5" s="1"/>
  <c r="G17" i="5"/>
  <c r="I17" i="5" s="1"/>
  <c r="E17" i="5" s="1"/>
  <c r="G18" i="5"/>
  <c r="I18" i="5" s="1"/>
  <c r="E18" i="5" s="1"/>
  <c r="G19" i="5"/>
  <c r="I19" i="5" s="1"/>
  <c r="E19" i="5" s="1"/>
  <c r="G20" i="5"/>
  <c r="I20" i="5" s="1"/>
  <c r="E20" i="5" s="1"/>
  <c r="G21" i="5"/>
  <c r="I21" i="5" s="1"/>
  <c r="E21" i="5" s="1"/>
  <c r="G22" i="5"/>
  <c r="I22" i="5" s="1"/>
  <c r="E22" i="5" s="1"/>
  <c r="G23" i="5"/>
  <c r="I23" i="5" s="1"/>
  <c r="E23" i="5" s="1"/>
  <c r="F5" i="5"/>
  <c r="C5" i="5" s="1"/>
  <c r="D5" i="5" s="1"/>
  <c r="T5" i="7" s="1"/>
  <c r="F6" i="5"/>
  <c r="C6" i="5" s="1"/>
  <c r="D6" i="5" s="1"/>
  <c r="T6" i="7" s="1"/>
  <c r="F7" i="5"/>
  <c r="C7" i="5" s="1"/>
  <c r="D7" i="5" s="1"/>
  <c r="T7" i="7" s="1"/>
  <c r="F8" i="5"/>
  <c r="C8" i="5" s="1"/>
  <c r="D8" i="5" s="1"/>
  <c r="T8" i="7" s="1"/>
  <c r="F9" i="5"/>
  <c r="C9" i="5" s="1"/>
  <c r="D9" i="5" s="1"/>
  <c r="T9" i="7" s="1"/>
  <c r="F10" i="5"/>
  <c r="C10" i="5" s="1"/>
  <c r="D10" i="5" s="1"/>
  <c r="T10" i="7" s="1"/>
  <c r="F11" i="5"/>
  <c r="C11" i="5" s="1"/>
  <c r="D11" i="5" s="1"/>
  <c r="T11" i="7" s="1"/>
  <c r="F12" i="5"/>
  <c r="C12" i="5" s="1"/>
  <c r="D12" i="5" s="1"/>
  <c r="T12" i="7" s="1"/>
  <c r="F13" i="5"/>
  <c r="C13" i="5" s="1"/>
  <c r="D13" i="5" s="1"/>
  <c r="T13" i="7" s="1"/>
  <c r="F14" i="5"/>
  <c r="C14" i="5" s="1"/>
  <c r="D14" i="5" s="1"/>
  <c r="T14" i="7" s="1"/>
  <c r="F15" i="5"/>
  <c r="C15" i="5" s="1"/>
  <c r="D15" i="5" s="1"/>
  <c r="T15" i="7" s="1"/>
  <c r="F16" i="5"/>
  <c r="C16" i="5" s="1"/>
  <c r="D16" i="5" s="1"/>
  <c r="T16" i="7" s="1"/>
  <c r="F17" i="5"/>
  <c r="C17" i="5" s="1"/>
  <c r="D17" i="5" s="1"/>
  <c r="T17" i="7" s="1"/>
  <c r="F18" i="5"/>
  <c r="C18" i="5" s="1"/>
  <c r="D18" i="5" s="1"/>
  <c r="T18" i="7" s="1"/>
  <c r="F19" i="5"/>
  <c r="C19" i="5" s="1"/>
  <c r="D19" i="5" s="1"/>
  <c r="T19" i="7" s="1"/>
  <c r="F20" i="5"/>
  <c r="C20" i="5" s="1"/>
  <c r="D20" i="5" s="1"/>
  <c r="T20" i="7" s="1"/>
  <c r="F21" i="5"/>
  <c r="C21" i="5" s="1"/>
  <c r="D21" i="5" s="1"/>
  <c r="T21" i="7" s="1"/>
  <c r="F22" i="5"/>
  <c r="C22" i="5" s="1"/>
  <c r="D22" i="5" s="1"/>
  <c r="T22" i="7" s="1"/>
  <c r="F23" i="5"/>
  <c r="C23" i="5" s="1"/>
  <c r="D23" i="5" s="1"/>
  <c r="T23" i="7" s="1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5" i="4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7" i="2"/>
  <c r="CJ8" i="2"/>
  <c r="CJ9" i="2"/>
  <c r="CJ10" i="2"/>
  <c r="CJ11" i="2"/>
  <c r="CJ12" i="2"/>
  <c r="CJ13" i="2"/>
  <c r="CJ14" i="2"/>
  <c r="CJ15" i="2"/>
  <c r="CJ16" i="2"/>
  <c r="CJ17" i="2"/>
  <c r="CJ18" i="2"/>
  <c r="CJ19" i="2"/>
  <c r="CJ20" i="2"/>
  <c r="CJ21" i="2"/>
  <c r="CJ22" i="2"/>
  <c r="CJ23" i="2"/>
  <c r="CJ24" i="2"/>
  <c r="CJ25" i="2"/>
  <c r="CJ7" i="2"/>
  <c r="CF8" i="2"/>
  <c r="CF9" i="2"/>
  <c r="CF10" i="2"/>
  <c r="CF11" i="2"/>
  <c r="CF12" i="2"/>
  <c r="CF13" i="2"/>
  <c r="CF14" i="2"/>
  <c r="CF15" i="2"/>
  <c r="CF16" i="2"/>
  <c r="CF17" i="2"/>
  <c r="CF18" i="2"/>
  <c r="CF19" i="2"/>
  <c r="CF20" i="2"/>
  <c r="CF21" i="2"/>
  <c r="CF22" i="2"/>
  <c r="CF23" i="2"/>
  <c r="CF24" i="2"/>
  <c r="CF25" i="2"/>
  <c r="CF7" i="2"/>
  <c r="CB8" i="2"/>
  <c r="CB9" i="2"/>
  <c r="CB10" i="2"/>
  <c r="CB11" i="2"/>
  <c r="CB12" i="2"/>
  <c r="CB13" i="2"/>
  <c r="CB14" i="2"/>
  <c r="CB15" i="2"/>
  <c r="CB16" i="2"/>
  <c r="CB17" i="2"/>
  <c r="CB18" i="2"/>
  <c r="CB19" i="2"/>
  <c r="CB20" i="2"/>
  <c r="CB21" i="2"/>
  <c r="CB22" i="2"/>
  <c r="CB23" i="2"/>
  <c r="CB24" i="2"/>
  <c r="CB25" i="2"/>
  <c r="CB7" i="2"/>
  <c r="BX8" i="2"/>
  <c r="BX9" i="2"/>
  <c r="BX10" i="2"/>
  <c r="BX11" i="2"/>
  <c r="BX12" i="2"/>
  <c r="BX13" i="2"/>
  <c r="BX14" i="2"/>
  <c r="BX15" i="2"/>
  <c r="BX16" i="2"/>
  <c r="BX17" i="2"/>
  <c r="BX18" i="2"/>
  <c r="BX19" i="2"/>
  <c r="BX20" i="2"/>
  <c r="BX21" i="2"/>
  <c r="BX22" i="2"/>
  <c r="BX23" i="2"/>
  <c r="BX24" i="2"/>
  <c r="BX25" i="2"/>
  <c r="BX7" i="2"/>
  <c r="BT8" i="2"/>
  <c r="BT9" i="2"/>
  <c r="BT10" i="2"/>
  <c r="BT11" i="2"/>
  <c r="BT12" i="2"/>
  <c r="BT13" i="2"/>
  <c r="BT14" i="2"/>
  <c r="BT15" i="2"/>
  <c r="BT16" i="2"/>
  <c r="BT17" i="2"/>
  <c r="BT18" i="2"/>
  <c r="BT19" i="2"/>
  <c r="BT20" i="2"/>
  <c r="BT21" i="2"/>
  <c r="BT22" i="2"/>
  <c r="BT23" i="2"/>
  <c r="BT24" i="2"/>
  <c r="BT25" i="2"/>
  <c r="BT7" i="2"/>
  <c r="BL8" i="2"/>
  <c r="BL9" i="2"/>
  <c r="BL10" i="2"/>
  <c r="BL11" i="2"/>
  <c r="BL12" i="2"/>
  <c r="BL13" i="2"/>
  <c r="BL14" i="2"/>
  <c r="BL15" i="2"/>
  <c r="BL16" i="2"/>
  <c r="BL17" i="2"/>
  <c r="BL18" i="2"/>
  <c r="BL19" i="2"/>
  <c r="BL20" i="2"/>
  <c r="BL21" i="2"/>
  <c r="BL22" i="2"/>
  <c r="BL23" i="2"/>
  <c r="BL24" i="2"/>
  <c r="BL25" i="2"/>
  <c r="BL7" i="2"/>
  <c r="BH8" i="2"/>
  <c r="BH9" i="2"/>
  <c r="BH10" i="2"/>
  <c r="BH11" i="2"/>
  <c r="BH12" i="2"/>
  <c r="BH13" i="2"/>
  <c r="BH14" i="2"/>
  <c r="BH15" i="2"/>
  <c r="BH16" i="2"/>
  <c r="BH17" i="2"/>
  <c r="BH18" i="2"/>
  <c r="BH19" i="2"/>
  <c r="BH20" i="2"/>
  <c r="BH21" i="2"/>
  <c r="BH22" i="2"/>
  <c r="BH23" i="2"/>
  <c r="BH24" i="2"/>
  <c r="BH25" i="2"/>
  <c r="BH7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7" i="2"/>
  <c r="P8" i="2"/>
  <c r="P9" i="2"/>
  <c r="P10" i="2"/>
  <c r="P11" i="2"/>
  <c r="P12" i="2"/>
  <c r="P13" i="2"/>
  <c r="P14" i="2"/>
  <c r="Q14" i="2" s="1"/>
  <c r="P15" i="2"/>
  <c r="P16" i="2"/>
  <c r="P17" i="2"/>
  <c r="P18" i="2"/>
  <c r="P19" i="2"/>
  <c r="P20" i="2"/>
  <c r="P21" i="2"/>
  <c r="P22" i="2"/>
  <c r="P23" i="2"/>
  <c r="P24" i="2"/>
  <c r="P25" i="2"/>
  <c r="P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7" i="2"/>
  <c r="S5" i="4"/>
  <c r="U5" i="4" s="1"/>
  <c r="S6" i="4"/>
  <c r="S7" i="4"/>
  <c r="U7" i="4" s="1"/>
  <c r="S8" i="4"/>
  <c r="U8" i="4" s="1"/>
  <c r="S9" i="4"/>
  <c r="U9" i="4" s="1"/>
  <c r="S10" i="4"/>
  <c r="S11" i="4"/>
  <c r="U11" i="4" s="1"/>
  <c r="S12" i="4"/>
  <c r="U12" i="4" s="1"/>
  <c r="S13" i="4"/>
  <c r="U13" i="4" s="1"/>
  <c r="S14" i="4"/>
  <c r="S15" i="4"/>
  <c r="U15" i="4" s="1"/>
  <c r="S16" i="4"/>
  <c r="U16" i="4" s="1"/>
  <c r="S17" i="4"/>
  <c r="U17" i="4" s="1"/>
  <c r="S18" i="4"/>
  <c r="S19" i="4"/>
  <c r="U19" i="4" s="1"/>
  <c r="S20" i="4"/>
  <c r="U20" i="4" s="1"/>
  <c r="S21" i="4"/>
  <c r="U21" i="4" s="1"/>
  <c r="S22" i="4"/>
  <c r="S23" i="4"/>
  <c r="U23" i="4" s="1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O5" i="4"/>
  <c r="Q5" i="4" s="1"/>
  <c r="O6" i="4"/>
  <c r="O7" i="4"/>
  <c r="Q7" i="4" s="1"/>
  <c r="O8" i="4"/>
  <c r="O9" i="4"/>
  <c r="O10" i="4"/>
  <c r="O11" i="4"/>
  <c r="Q11" i="4" s="1"/>
  <c r="O12" i="4"/>
  <c r="O13" i="4"/>
  <c r="O14" i="4"/>
  <c r="O15" i="4"/>
  <c r="Q15" i="4" s="1"/>
  <c r="O16" i="4"/>
  <c r="O17" i="4"/>
  <c r="O18" i="4"/>
  <c r="O19" i="4"/>
  <c r="Q19" i="4" s="1"/>
  <c r="O20" i="4"/>
  <c r="O21" i="4"/>
  <c r="O22" i="4"/>
  <c r="O23" i="4"/>
  <c r="Q23" i="4" s="1"/>
  <c r="N5" i="4"/>
  <c r="C5" i="4" s="1"/>
  <c r="D5" i="4" s="1"/>
  <c r="P5" i="7" s="1"/>
  <c r="N6" i="4"/>
  <c r="N7" i="4"/>
  <c r="N8" i="4"/>
  <c r="N9" i="4"/>
  <c r="C9" i="4" s="1"/>
  <c r="D9" i="4" s="1"/>
  <c r="P9" i="7" s="1"/>
  <c r="N10" i="4"/>
  <c r="N11" i="4"/>
  <c r="N12" i="4"/>
  <c r="N13" i="4"/>
  <c r="C13" i="4" s="1"/>
  <c r="D13" i="4" s="1"/>
  <c r="P13" i="7" s="1"/>
  <c r="N14" i="4"/>
  <c r="N15" i="4"/>
  <c r="N16" i="4"/>
  <c r="N17" i="4"/>
  <c r="C17" i="4" s="1"/>
  <c r="D17" i="4" s="1"/>
  <c r="P17" i="7" s="1"/>
  <c r="N18" i="4"/>
  <c r="N19" i="4"/>
  <c r="N20" i="4"/>
  <c r="N21" i="4"/>
  <c r="C21" i="4" s="1"/>
  <c r="D21" i="4" s="1"/>
  <c r="P21" i="7" s="1"/>
  <c r="N22" i="4"/>
  <c r="N23" i="4"/>
  <c r="K7" i="3"/>
  <c r="M7" i="3" s="1"/>
  <c r="K8" i="3"/>
  <c r="M8" i="3" s="1"/>
  <c r="K9" i="3"/>
  <c r="M9" i="3" s="1"/>
  <c r="K10" i="3"/>
  <c r="M10" i="3" s="1"/>
  <c r="K11" i="3"/>
  <c r="M11" i="3" s="1"/>
  <c r="K12" i="3"/>
  <c r="M12" i="3" s="1"/>
  <c r="K13" i="3"/>
  <c r="M13" i="3" s="1"/>
  <c r="K14" i="3"/>
  <c r="M14" i="3" s="1"/>
  <c r="K15" i="3"/>
  <c r="M15" i="3" s="1"/>
  <c r="K16" i="3"/>
  <c r="M16" i="3" s="1"/>
  <c r="K17" i="3"/>
  <c r="M17" i="3" s="1"/>
  <c r="K18" i="3"/>
  <c r="M18" i="3" s="1"/>
  <c r="K19" i="3"/>
  <c r="M19" i="3" s="1"/>
  <c r="K20" i="3"/>
  <c r="M20" i="3" s="1"/>
  <c r="K21" i="3"/>
  <c r="M21" i="3" s="1"/>
  <c r="K22" i="3"/>
  <c r="M22" i="3" s="1"/>
  <c r="K23" i="3"/>
  <c r="M23" i="3" s="1"/>
  <c r="K24" i="3"/>
  <c r="M24" i="3" s="1"/>
  <c r="K25" i="3"/>
  <c r="M25" i="3" s="1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G7" i="3"/>
  <c r="I7" i="3" s="1"/>
  <c r="G8" i="3"/>
  <c r="I8" i="3" s="1"/>
  <c r="G9" i="3"/>
  <c r="I9" i="3" s="1"/>
  <c r="G10" i="3"/>
  <c r="I10" i="3" s="1"/>
  <c r="G11" i="3"/>
  <c r="I11" i="3" s="1"/>
  <c r="G12" i="3"/>
  <c r="I12" i="3" s="1"/>
  <c r="G13" i="3"/>
  <c r="I13" i="3" s="1"/>
  <c r="G14" i="3"/>
  <c r="I14" i="3" s="1"/>
  <c r="G15" i="3"/>
  <c r="I15" i="3" s="1"/>
  <c r="G16" i="3"/>
  <c r="I16" i="3" s="1"/>
  <c r="G17" i="3"/>
  <c r="I17" i="3" s="1"/>
  <c r="G18" i="3"/>
  <c r="I18" i="3" s="1"/>
  <c r="G19" i="3"/>
  <c r="I19" i="3" s="1"/>
  <c r="G20" i="3"/>
  <c r="I20" i="3" s="1"/>
  <c r="G21" i="3"/>
  <c r="I21" i="3" s="1"/>
  <c r="G22" i="3"/>
  <c r="I22" i="3" s="1"/>
  <c r="G23" i="3"/>
  <c r="I23" i="3" s="1"/>
  <c r="G24" i="3"/>
  <c r="I24" i="3" s="1"/>
  <c r="G25" i="3"/>
  <c r="I25" i="3" s="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CM7" i="2"/>
  <c r="CM8" i="2"/>
  <c r="CM9" i="2"/>
  <c r="CO9" i="2" s="1"/>
  <c r="CM10" i="2"/>
  <c r="CO10" i="2" s="1"/>
  <c r="CM11" i="2"/>
  <c r="CM12" i="2"/>
  <c r="CM13" i="2"/>
  <c r="CO13" i="2" s="1"/>
  <c r="CM14" i="2"/>
  <c r="CO14" i="2" s="1"/>
  <c r="CM15" i="2"/>
  <c r="CM16" i="2"/>
  <c r="CM17" i="2"/>
  <c r="CO17" i="2" s="1"/>
  <c r="CM18" i="2"/>
  <c r="CO18" i="2" s="1"/>
  <c r="CM19" i="2"/>
  <c r="CM20" i="2"/>
  <c r="CM21" i="2"/>
  <c r="CO21" i="2" s="1"/>
  <c r="CM22" i="2"/>
  <c r="CO22" i="2" s="1"/>
  <c r="CM23" i="2"/>
  <c r="CM24" i="2"/>
  <c r="CM25" i="2"/>
  <c r="CO25" i="2" s="1"/>
  <c r="CL7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L24" i="2"/>
  <c r="CL25" i="2"/>
  <c r="CI7" i="2"/>
  <c r="CK7" i="2" s="1"/>
  <c r="CI8" i="2"/>
  <c r="CI9" i="2"/>
  <c r="CI10" i="2"/>
  <c r="CI11" i="2"/>
  <c r="CI12" i="2"/>
  <c r="CI13" i="2"/>
  <c r="CI14" i="2"/>
  <c r="CI15" i="2"/>
  <c r="CI16" i="2"/>
  <c r="CI17" i="2"/>
  <c r="CI18" i="2"/>
  <c r="CI19" i="2"/>
  <c r="CI20" i="2"/>
  <c r="CI21" i="2"/>
  <c r="CI22" i="2"/>
  <c r="CI23" i="2"/>
  <c r="CI24" i="2"/>
  <c r="CI25" i="2"/>
  <c r="CH7" i="2"/>
  <c r="CH8" i="2"/>
  <c r="CH9" i="2"/>
  <c r="CH10" i="2"/>
  <c r="CH11" i="2"/>
  <c r="CH12" i="2"/>
  <c r="CH13" i="2"/>
  <c r="CH14" i="2"/>
  <c r="CH15" i="2"/>
  <c r="CH16" i="2"/>
  <c r="CH17" i="2"/>
  <c r="CH18" i="2"/>
  <c r="CH19" i="2"/>
  <c r="CH20" i="2"/>
  <c r="CH21" i="2"/>
  <c r="CH22" i="2"/>
  <c r="CH23" i="2"/>
  <c r="CH24" i="2"/>
  <c r="CH25" i="2"/>
  <c r="CE7" i="2"/>
  <c r="CE8" i="2"/>
  <c r="CG8" i="2" s="1"/>
  <c r="CE9" i="2"/>
  <c r="CG9" i="2" s="1"/>
  <c r="CE10" i="2"/>
  <c r="CG10" i="2" s="1"/>
  <c r="CE11" i="2"/>
  <c r="CE12" i="2"/>
  <c r="CG12" i="2" s="1"/>
  <c r="CE13" i="2"/>
  <c r="CG13" i="2" s="1"/>
  <c r="CE14" i="2"/>
  <c r="CG14" i="2" s="1"/>
  <c r="CE15" i="2"/>
  <c r="CE16" i="2"/>
  <c r="CG16" i="2" s="1"/>
  <c r="CE17" i="2"/>
  <c r="CG17" i="2" s="1"/>
  <c r="CE18" i="2"/>
  <c r="CG18" i="2" s="1"/>
  <c r="CE19" i="2"/>
  <c r="CE20" i="2"/>
  <c r="CG20" i="2" s="1"/>
  <c r="CE21" i="2"/>
  <c r="CG21" i="2" s="1"/>
  <c r="CE22" i="2"/>
  <c r="CG22" i="2" s="1"/>
  <c r="CE23" i="2"/>
  <c r="CE24" i="2"/>
  <c r="CG24" i="2" s="1"/>
  <c r="CE25" i="2"/>
  <c r="CG25" i="2" s="1"/>
  <c r="CD7" i="2"/>
  <c r="CD8" i="2"/>
  <c r="CD9" i="2"/>
  <c r="CD10" i="2"/>
  <c r="CD11" i="2"/>
  <c r="CD12" i="2"/>
  <c r="CD13" i="2"/>
  <c r="CD14" i="2"/>
  <c r="CD15" i="2"/>
  <c r="CD16" i="2"/>
  <c r="CD17" i="2"/>
  <c r="CD18" i="2"/>
  <c r="CD19" i="2"/>
  <c r="CD20" i="2"/>
  <c r="CD21" i="2"/>
  <c r="CD22" i="2"/>
  <c r="CD23" i="2"/>
  <c r="CD24" i="2"/>
  <c r="CD25" i="2"/>
  <c r="CA7" i="2"/>
  <c r="CC7" i="2" s="1"/>
  <c r="CA8" i="2"/>
  <c r="CC8" i="2" s="1"/>
  <c r="CA9" i="2"/>
  <c r="CA10" i="2"/>
  <c r="CA11" i="2"/>
  <c r="CA12" i="2"/>
  <c r="CC12" i="2" s="1"/>
  <c r="CA13" i="2"/>
  <c r="CA14" i="2"/>
  <c r="CA15" i="2"/>
  <c r="CA16" i="2"/>
  <c r="CC16" i="2" s="1"/>
  <c r="CA17" i="2"/>
  <c r="CA18" i="2"/>
  <c r="CA19" i="2"/>
  <c r="CA20" i="2"/>
  <c r="CC20" i="2" s="1"/>
  <c r="CA21" i="2"/>
  <c r="CA22" i="2"/>
  <c r="CA23" i="2"/>
  <c r="CA24" i="2"/>
  <c r="CC24" i="2" s="1"/>
  <c r="CA25" i="2"/>
  <c r="BZ7" i="2"/>
  <c r="BZ8" i="2"/>
  <c r="BZ9" i="2"/>
  <c r="BZ10" i="2"/>
  <c r="BZ11" i="2"/>
  <c r="BZ12" i="2"/>
  <c r="BZ13" i="2"/>
  <c r="BZ14" i="2"/>
  <c r="BZ15" i="2"/>
  <c r="BZ16" i="2"/>
  <c r="BZ17" i="2"/>
  <c r="BZ18" i="2"/>
  <c r="BZ19" i="2"/>
  <c r="BZ20" i="2"/>
  <c r="BZ21" i="2"/>
  <c r="BZ22" i="2"/>
  <c r="BZ23" i="2"/>
  <c r="BZ24" i="2"/>
  <c r="BZ25" i="2"/>
  <c r="BW7" i="2"/>
  <c r="BW8" i="2"/>
  <c r="BY8" i="2" s="1"/>
  <c r="BW9" i="2"/>
  <c r="BY9" i="2" s="1"/>
  <c r="BW10" i="2"/>
  <c r="BW11" i="2"/>
  <c r="BW12" i="2"/>
  <c r="BY12" i="2" s="1"/>
  <c r="BW13" i="2"/>
  <c r="BY13" i="2" s="1"/>
  <c r="BW14" i="2"/>
  <c r="BW15" i="2"/>
  <c r="BW16" i="2"/>
  <c r="BY16" i="2" s="1"/>
  <c r="BW17" i="2"/>
  <c r="BY17" i="2" s="1"/>
  <c r="BW18" i="2"/>
  <c r="BW19" i="2"/>
  <c r="BW20" i="2"/>
  <c r="BY20" i="2" s="1"/>
  <c r="BW21" i="2"/>
  <c r="BY21" i="2" s="1"/>
  <c r="BW22" i="2"/>
  <c r="BW23" i="2"/>
  <c r="BW24" i="2"/>
  <c r="BY24" i="2" s="1"/>
  <c r="BW25" i="2"/>
  <c r="BY25" i="2" s="1"/>
  <c r="BV7" i="2"/>
  <c r="BV8" i="2"/>
  <c r="BV9" i="2"/>
  <c r="BV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S7" i="2"/>
  <c r="BS8" i="2"/>
  <c r="BU8" i="2" s="1"/>
  <c r="BS9" i="2"/>
  <c r="BS10" i="2"/>
  <c r="BS11" i="2"/>
  <c r="BS12" i="2"/>
  <c r="BU12" i="2" s="1"/>
  <c r="BS13" i="2"/>
  <c r="BS14" i="2"/>
  <c r="BS15" i="2"/>
  <c r="BS16" i="2"/>
  <c r="BU16" i="2" s="1"/>
  <c r="BS17" i="2"/>
  <c r="BS18" i="2"/>
  <c r="BS19" i="2"/>
  <c r="BS20" i="2"/>
  <c r="BU20" i="2" s="1"/>
  <c r="BS21" i="2"/>
  <c r="BS22" i="2"/>
  <c r="BS23" i="2"/>
  <c r="BS24" i="2"/>
  <c r="BU24" i="2" s="1"/>
  <c r="BS25" i="2"/>
  <c r="BR7" i="2"/>
  <c r="BR8" i="2"/>
  <c r="BR9" i="2"/>
  <c r="BR10" i="2"/>
  <c r="BR11" i="2"/>
  <c r="BR12" i="2"/>
  <c r="BR13" i="2"/>
  <c r="BR14" i="2"/>
  <c r="BR15" i="2"/>
  <c r="BR16" i="2"/>
  <c r="BR17" i="2"/>
  <c r="BR18" i="2"/>
  <c r="BR19" i="2"/>
  <c r="BR20" i="2"/>
  <c r="BR21" i="2"/>
  <c r="BR22" i="2"/>
  <c r="BR23" i="2"/>
  <c r="BR24" i="2"/>
  <c r="BR25" i="2"/>
  <c r="BK7" i="2"/>
  <c r="BK8" i="2"/>
  <c r="BK9" i="2"/>
  <c r="BM9" i="2" s="1"/>
  <c r="BK10" i="2"/>
  <c r="BM10" i="2" s="1"/>
  <c r="BK11" i="2"/>
  <c r="BK12" i="2"/>
  <c r="BK13" i="2"/>
  <c r="BM13" i="2" s="1"/>
  <c r="BK14" i="2"/>
  <c r="BM14" i="2" s="1"/>
  <c r="BK15" i="2"/>
  <c r="BK16" i="2"/>
  <c r="BK17" i="2"/>
  <c r="BM17" i="2" s="1"/>
  <c r="BK18" i="2"/>
  <c r="BM18" i="2" s="1"/>
  <c r="BK19" i="2"/>
  <c r="BK20" i="2"/>
  <c r="BK21" i="2"/>
  <c r="BM21" i="2" s="1"/>
  <c r="BK22" i="2"/>
  <c r="BM22" i="2" s="1"/>
  <c r="BK23" i="2"/>
  <c r="BK24" i="2"/>
  <c r="BK25" i="2"/>
  <c r="BM25" i="2" s="1"/>
  <c r="BJ7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G7" i="2"/>
  <c r="BI7" i="2" s="1"/>
  <c r="BG8" i="2"/>
  <c r="BI8" i="2" s="1"/>
  <c r="BG9" i="2"/>
  <c r="BG10" i="2"/>
  <c r="BG11" i="2"/>
  <c r="BG12" i="2"/>
  <c r="BI12" i="2" s="1"/>
  <c r="BG13" i="2"/>
  <c r="BG14" i="2"/>
  <c r="BG15" i="2"/>
  <c r="BG16" i="2"/>
  <c r="BI16" i="2" s="1"/>
  <c r="BG17" i="2"/>
  <c r="BG18" i="2"/>
  <c r="BG19" i="2"/>
  <c r="BG20" i="2"/>
  <c r="BI20" i="2" s="1"/>
  <c r="BG21" i="2"/>
  <c r="BG22" i="2"/>
  <c r="BG23" i="2"/>
  <c r="BG24" i="2"/>
  <c r="BI24" i="2" s="1"/>
  <c r="BG25" i="2"/>
  <c r="BF7" i="2"/>
  <c r="BF8" i="2"/>
  <c r="BF9" i="2"/>
  <c r="BF10" i="2"/>
  <c r="BF11" i="2"/>
  <c r="BF12" i="2"/>
  <c r="BF13" i="2"/>
  <c r="BF14" i="2"/>
  <c r="BF15" i="2"/>
  <c r="BF16" i="2"/>
  <c r="BF17" i="2"/>
  <c r="BF18" i="2"/>
  <c r="BF19" i="2"/>
  <c r="BF20" i="2"/>
  <c r="BF21" i="2"/>
  <c r="BF22" i="2"/>
  <c r="BF23" i="2"/>
  <c r="BF24" i="2"/>
  <c r="BF25" i="2"/>
  <c r="BC7" i="2"/>
  <c r="BC8" i="2"/>
  <c r="BE8" i="2" s="1"/>
  <c r="BC9" i="2"/>
  <c r="BE9" i="2" s="1"/>
  <c r="BC10" i="2"/>
  <c r="BC11" i="2"/>
  <c r="BC12" i="2"/>
  <c r="BE12" i="2" s="1"/>
  <c r="BC13" i="2"/>
  <c r="BE13" i="2" s="1"/>
  <c r="BC14" i="2"/>
  <c r="BC15" i="2"/>
  <c r="BC16" i="2"/>
  <c r="BE16" i="2" s="1"/>
  <c r="BC17" i="2"/>
  <c r="BE17" i="2" s="1"/>
  <c r="BC18" i="2"/>
  <c r="BC19" i="2"/>
  <c r="BC20" i="2"/>
  <c r="BE20" i="2" s="1"/>
  <c r="BC21" i="2"/>
  <c r="BE21" i="2" s="1"/>
  <c r="BC22" i="2"/>
  <c r="BC23" i="2"/>
  <c r="BC24" i="2"/>
  <c r="BE24" i="2" s="1"/>
  <c r="BC25" i="2"/>
  <c r="BE25" i="2" s="1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AY7" i="2"/>
  <c r="BA7" i="2" s="1"/>
  <c r="AY8" i="2"/>
  <c r="AY9" i="2"/>
  <c r="AY10" i="2"/>
  <c r="BA10" i="2" s="1"/>
  <c r="AY11" i="2"/>
  <c r="AY12" i="2"/>
  <c r="AY13" i="2"/>
  <c r="AY14" i="2"/>
  <c r="BA14" i="2" s="1"/>
  <c r="AY15" i="2"/>
  <c r="AY16" i="2"/>
  <c r="AY17" i="2"/>
  <c r="AY18" i="2"/>
  <c r="BA18" i="2" s="1"/>
  <c r="AY19" i="2"/>
  <c r="AY20" i="2"/>
  <c r="AY21" i="2"/>
  <c r="AY22" i="2"/>
  <c r="BA22" i="2" s="1"/>
  <c r="AY23" i="2"/>
  <c r="AY24" i="2"/>
  <c r="AY25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U7" i="2"/>
  <c r="AU8" i="2"/>
  <c r="AU9" i="2"/>
  <c r="AW9" i="2" s="1"/>
  <c r="AU10" i="2"/>
  <c r="AU11" i="2"/>
  <c r="AU12" i="2"/>
  <c r="AU13" i="2"/>
  <c r="AW13" i="2" s="1"/>
  <c r="AU14" i="2"/>
  <c r="AU15" i="2"/>
  <c r="AU16" i="2"/>
  <c r="AU17" i="2"/>
  <c r="AW17" i="2" s="1"/>
  <c r="AU18" i="2"/>
  <c r="AU19" i="2"/>
  <c r="AU20" i="2"/>
  <c r="AU21" i="2"/>
  <c r="AW21" i="2" s="1"/>
  <c r="AU22" i="2"/>
  <c r="AU23" i="2"/>
  <c r="AU24" i="2"/>
  <c r="AU25" i="2"/>
  <c r="AW25" i="2" s="1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Q7" i="2"/>
  <c r="AS7" i="2" s="1"/>
  <c r="AQ8" i="2"/>
  <c r="AQ9" i="2"/>
  <c r="AQ10" i="2"/>
  <c r="AS10" i="2" s="1"/>
  <c r="AQ11" i="2"/>
  <c r="AQ12" i="2"/>
  <c r="AQ13" i="2"/>
  <c r="AQ14" i="2"/>
  <c r="AS14" i="2" s="1"/>
  <c r="AQ15" i="2"/>
  <c r="AQ16" i="2"/>
  <c r="AQ17" i="2"/>
  <c r="AQ18" i="2"/>
  <c r="AS18" i="2" s="1"/>
  <c r="AQ19" i="2"/>
  <c r="AQ20" i="2"/>
  <c r="AQ21" i="2"/>
  <c r="AQ22" i="2"/>
  <c r="AS22" i="2" s="1"/>
  <c r="AQ23" i="2"/>
  <c r="AQ24" i="2"/>
  <c r="AQ25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M7" i="2"/>
  <c r="AM8" i="2"/>
  <c r="AO8" i="2" s="1"/>
  <c r="AM9" i="2"/>
  <c r="AM10" i="2"/>
  <c r="AM11" i="2"/>
  <c r="AM12" i="2"/>
  <c r="AO12" i="2" s="1"/>
  <c r="AM13" i="2"/>
  <c r="AM14" i="2"/>
  <c r="AM15" i="2"/>
  <c r="AM16" i="2"/>
  <c r="AO16" i="2" s="1"/>
  <c r="AM17" i="2"/>
  <c r="AM18" i="2"/>
  <c r="AM19" i="2"/>
  <c r="AM20" i="2"/>
  <c r="AO20" i="2" s="1"/>
  <c r="AM21" i="2"/>
  <c r="AM22" i="2"/>
  <c r="AM23" i="2"/>
  <c r="AM24" i="2"/>
  <c r="AO24" i="2" s="1"/>
  <c r="AM25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I7" i="2"/>
  <c r="AK7" i="2" s="1"/>
  <c r="AI8" i="2"/>
  <c r="AK8" i="2" s="1"/>
  <c r="AI9" i="2"/>
  <c r="AI10" i="2"/>
  <c r="AK10" i="2" s="1"/>
  <c r="AI11" i="2"/>
  <c r="AI12" i="2"/>
  <c r="AK12" i="2" s="1"/>
  <c r="AI13" i="2"/>
  <c r="AI14" i="2"/>
  <c r="AK14" i="2" s="1"/>
  <c r="AI15" i="2"/>
  <c r="AI16" i="2"/>
  <c r="AK16" i="2" s="1"/>
  <c r="AI17" i="2"/>
  <c r="AI18" i="2"/>
  <c r="AK18" i="2" s="1"/>
  <c r="AI19" i="2"/>
  <c r="AI20" i="2"/>
  <c r="AK20" i="2" s="1"/>
  <c r="AI21" i="2"/>
  <c r="AI22" i="2"/>
  <c r="AK22" i="2" s="1"/>
  <c r="AI23" i="2"/>
  <c r="AI24" i="2"/>
  <c r="AK24" i="2" s="1"/>
  <c r="AI25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E7" i="2"/>
  <c r="AE8" i="2"/>
  <c r="AG8" i="2" s="1"/>
  <c r="AE9" i="2"/>
  <c r="AE10" i="2"/>
  <c r="AE11" i="2"/>
  <c r="AE12" i="2"/>
  <c r="AG12" i="2" s="1"/>
  <c r="AE13" i="2"/>
  <c r="AE14" i="2"/>
  <c r="AE15" i="2"/>
  <c r="AE16" i="2"/>
  <c r="AG16" i="2" s="1"/>
  <c r="AE17" i="2"/>
  <c r="AE18" i="2"/>
  <c r="AE19" i="2"/>
  <c r="AE20" i="2"/>
  <c r="AG20" i="2" s="1"/>
  <c r="AE21" i="2"/>
  <c r="AE22" i="2"/>
  <c r="AE23" i="2"/>
  <c r="AE24" i="2"/>
  <c r="AG24" i="2" s="1"/>
  <c r="AE25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C7" i="2" s="1"/>
  <c r="W7" i="2"/>
  <c r="Y7" i="2" s="1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S7" i="2"/>
  <c r="S8" i="2"/>
  <c r="U8" i="2" s="1"/>
  <c r="S9" i="2"/>
  <c r="S10" i="2"/>
  <c r="S11" i="2"/>
  <c r="S12" i="2"/>
  <c r="U12" i="2" s="1"/>
  <c r="S13" i="2"/>
  <c r="S14" i="2"/>
  <c r="S15" i="2"/>
  <c r="S16" i="2"/>
  <c r="U16" i="2" s="1"/>
  <c r="S17" i="2"/>
  <c r="S18" i="2"/>
  <c r="S19" i="2"/>
  <c r="S20" i="2"/>
  <c r="U20" i="2" s="1"/>
  <c r="S21" i="2"/>
  <c r="S22" i="2"/>
  <c r="S23" i="2"/>
  <c r="S24" i="2"/>
  <c r="U24" i="2" s="1"/>
  <c r="S25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O7" i="2"/>
  <c r="Q7" i="2" s="1"/>
  <c r="O8" i="2"/>
  <c r="O9" i="2"/>
  <c r="Q9" i="2" s="1"/>
  <c r="O10" i="2"/>
  <c r="O11" i="2"/>
  <c r="O12" i="2"/>
  <c r="O13" i="2"/>
  <c r="Q13" i="2" s="1"/>
  <c r="O14" i="2"/>
  <c r="O15" i="2"/>
  <c r="O16" i="2"/>
  <c r="O17" i="2"/>
  <c r="Q17" i="2" s="1"/>
  <c r="O18" i="2"/>
  <c r="O19" i="2"/>
  <c r="Q19" i="2" s="1"/>
  <c r="O20" i="2"/>
  <c r="O21" i="2"/>
  <c r="O22" i="2"/>
  <c r="O23" i="2"/>
  <c r="Q23" i="2" s="1"/>
  <c r="O24" i="2"/>
  <c r="O25" i="2"/>
  <c r="Q25" i="2" s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Q21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K7" i="2"/>
  <c r="M7" i="2" s="1"/>
  <c r="K8" i="2"/>
  <c r="M8" i="2" s="1"/>
  <c r="K9" i="2"/>
  <c r="K10" i="2"/>
  <c r="M10" i="2" s="1"/>
  <c r="K11" i="2"/>
  <c r="K12" i="2"/>
  <c r="M12" i="2" s="1"/>
  <c r="K13" i="2"/>
  <c r="K14" i="2"/>
  <c r="M14" i="2" s="1"/>
  <c r="K15" i="2"/>
  <c r="K16" i="2"/>
  <c r="M16" i="2" s="1"/>
  <c r="K17" i="2"/>
  <c r="K18" i="2"/>
  <c r="M18" i="2" s="1"/>
  <c r="K19" i="2"/>
  <c r="K20" i="2"/>
  <c r="M20" i="2" s="1"/>
  <c r="K21" i="2"/>
  <c r="K22" i="2"/>
  <c r="M22" i="2" s="1"/>
  <c r="K23" i="2"/>
  <c r="K24" i="2"/>
  <c r="M24" i="2" s="1"/>
  <c r="K25" i="2"/>
  <c r="G7" i="2"/>
  <c r="G8" i="2"/>
  <c r="G9" i="2"/>
  <c r="I9" i="2" s="1"/>
  <c r="G10" i="2"/>
  <c r="G11" i="2"/>
  <c r="I11" i="2" s="1"/>
  <c r="G12" i="2"/>
  <c r="G13" i="2"/>
  <c r="I13" i="2" s="1"/>
  <c r="G14" i="2"/>
  <c r="G15" i="2"/>
  <c r="I15" i="2" s="1"/>
  <c r="G16" i="2"/>
  <c r="G17" i="2"/>
  <c r="I17" i="2" s="1"/>
  <c r="G18" i="2"/>
  <c r="G19" i="2"/>
  <c r="I19" i="2" s="1"/>
  <c r="G20" i="2"/>
  <c r="G21" i="2"/>
  <c r="I21" i="2" s="1"/>
  <c r="G22" i="2"/>
  <c r="G23" i="2"/>
  <c r="I23" i="2" s="1"/>
  <c r="G24" i="2"/>
  <c r="G25" i="2"/>
  <c r="I25" i="2" s="1"/>
  <c r="I24" i="2" l="1"/>
  <c r="I22" i="2"/>
  <c r="I20" i="2"/>
  <c r="I18" i="2"/>
  <c r="I16" i="2"/>
  <c r="I14" i="2"/>
  <c r="I12" i="2"/>
  <c r="I10" i="2"/>
  <c r="I8" i="2"/>
  <c r="M25" i="2"/>
  <c r="M23" i="2"/>
  <c r="M21" i="2"/>
  <c r="M19" i="2"/>
  <c r="M17" i="2"/>
  <c r="M15" i="2"/>
  <c r="M13" i="2"/>
  <c r="M11" i="2"/>
  <c r="M9" i="2"/>
  <c r="Q24" i="2"/>
  <c r="Q22" i="2"/>
  <c r="Q18" i="2"/>
  <c r="Q8" i="2"/>
  <c r="Y24" i="2"/>
  <c r="Y20" i="2"/>
  <c r="Y16" i="2"/>
  <c r="Y12" i="2"/>
  <c r="Y8" i="2"/>
  <c r="AC9" i="2"/>
  <c r="AC11" i="2"/>
  <c r="AC13" i="2"/>
  <c r="AC15" i="2"/>
  <c r="AC17" i="2"/>
  <c r="AC19" i="2"/>
  <c r="AC21" i="2"/>
  <c r="AC23" i="2"/>
  <c r="AC25" i="2"/>
  <c r="AK25" i="2"/>
  <c r="AK21" i="2"/>
  <c r="AK17" i="2"/>
  <c r="AK13" i="2"/>
  <c r="AK9" i="2"/>
  <c r="AO7" i="2"/>
  <c r="AS25" i="2"/>
  <c r="AS21" i="2"/>
  <c r="AS17" i="2"/>
  <c r="AS13" i="2"/>
  <c r="AS9" i="2"/>
  <c r="AW7" i="2"/>
  <c r="BA25" i="2"/>
  <c r="BA23" i="2"/>
  <c r="BA21" i="2"/>
  <c r="BA19" i="2"/>
  <c r="BA17" i="2"/>
  <c r="BA15" i="2"/>
  <c r="BA13" i="2"/>
  <c r="BA11" i="2"/>
  <c r="BA9" i="2"/>
  <c r="BE7" i="2"/>
  <c r="BM7" i="2"/>
  <c r="BU25" i="2"/>
  <c r="BU17" i="2"/>
  <c r="BU13" i="2"/>
  <c r="BU9" i="2"/>
  <c r="BY7" i="2"/>
  <c r="CG7" i="2"/>
  <c r="CO7" i="2"/>
  <c r="V23" i="7"/>
  <c r="V21" i="7"/>
  <c r="V19" i="7"/>
  <c r="V17" i="7"/>
  <c r="V15" i="7"/>
  <c r="V13" i="7"/>
  <c r="V11" i="7"/>
  <c r="V9" i="7"/>
  <c r="V7" i="7"/>
  <c r="V5" i="7"/>
  <c r="R21" i="7"/>
  <c r="R17" i="7"/>
  <c r="R13" i="7"/>
  <c r="R9" i="7"/>
  <c r="R5" i="7"/>
  <c r="V22" i="7"/>
  <c r="V20" i="7"/>
  <c r="V18" i="7"/>
  <c r="V16" i="7"/>
  <c r="V14" i="7"/>
  <c r="V12" i="7"/>
  <c r="V10" i="7"/>
  <c r="V8" i="7"/>
  <c r="V6" i="7"/>
  <c r="C20" i="4"/>
  <c r="D20" i="4" s="1"/>
  <c r="P20" i="7" s="1"/>
  <c r="C16" i="4"/>
  <c r="D16" i="4" s="1"/>
  <c r="P16" i="7" s="1"/>
  <c r="C12" i="4"/>
  <c r="D12" i="4" s="1"/>
  <c r="P12" i="7" s="1"/>
  <c r="C8" i="4"/>
  <c r="D8" i="4" s="1"/>
  <c r="P8" i="7" s="1"/>
  <c r="C23" i="4"/>
  <c r="D23" i="4" s="1"/>
  <c r="P23" i="7" s="1"/>
  <c r="C19" i="4"/>
  <c r="D19" i="4" s="1"/>
  <c r="P19" i="7" s="1"/>
  <c r="C15" i="4"/>
  <c r="D15" i="4" s="1"/>
  <c r="P15" i="7" s="1"/>
  <c r="C11" i="4"/>
  <c r="D11" i="4" s="1"/>
  <c r="P11" i="7" s="1"/>
  <c r="C7" i="4"/>
  <c r="D7" i="4" s="1"/>
  <c r="P7" i="7" s="1"/>
  <c r="C22" i="4"/>
  <c r="D22" i="4" s="1"/>
  <c r="P22" i="7" s="1"/>
  <c r="C18" i="4"/>
  <c r="D18" i="4" s="1"/>
  <c r="P18" i="7" s="1"/>
  <c r="C14" i="4"/>
  <c r="D14" i="4" s="1"/>
  <c r="P14" i="7" s="1"/>
  <c r="C10" i="4"/>
  <c r="D10" i="4" s="1"/>
  <c r="P10" i="7" s="1"/>
  <c r="C6" i="4"/>
  <c r="D6" i="4" s="1"/>
  <c r="P6" i="7" s="1"/>
  <c r="U23" i="7"/>
  <c r="U21" i="7"/>
  <c r="U19" i="7"/>
  <c r="U17" i="7"/>
  <c r="U15" i="7"/>
  <c r="U13" i="7"/>
  <c r="U11" i="7"/>
  <c r="U9" i="7"/>
  <c r="U7" i="7"/>
  <c r="U5" i="7"/>
  <c r="U22" i="7"/>
  <c r="U20" i="7"/>
  <c r="U18" i="7"/>
  <c r="U16" i="7"/>
  <c r="U14" i="7"/>
  <c r="U12" i="7"/>
  <c r="U10" i="7"/>
  <c r="U8" i="7"/>
  <c r="U6" i="7"/>
  <c r="Q20" i="2"/>
  <c r="Q16" i="2"/>
  <c r="Q12" i="2"/>
  <c r="Q10" i="2"/>
  <c r="BU21" i="2"/>
  <c r="Q15" i="2"/>
  <c r="Q11" i="2"/>
  <c r="E23" i="4"/>
  <c r="E19" i="4"/>
  <c r="E15" i="4"/>
  <c r="E11" i="4"/>
  <c r="E7" i="4"/>
  <c r="U22" i="4"/>
  <c r="U18" i="4"/>
  <c r="U14" i="4"/>
  <c r="U10" i="4"/>
  <c r="U6" i="4"/>
  <c r="E5" i="4"/>
  <c r="Q22" i="4"/>
  <c r="Q18" i="4"/>
  <c r="E18" i="4" s="1"/>
  <c r="Q14" i="4"/>
  <c r="Q10" i="4"/>
  <c r="Q6" i="4"/>
  <c r="Q21" i="4"/>
  <c r="E21" i="4" s="1"/>
  <c r="Q17" i="4"/>
  <c r="E17" i="4" s="1"/>
  <c r="Q13" i="4"/>
  <c r="E13" i="4" s="1"/>
  <c r="Q9" i="4"/>
  <c r="E9" i="4" s="1"/>
  <c r="Q20" i="4"/>
  <c r="E20" i="4" s="1"/>
  <c r="Q16" i="4"/>
  <c r="E16" i="4" s="1"/>
  <c r="Q12" i="4"/>
  <c r="E12" i="4" s="1"/>
  <c r="Q8" i="4"/>
  <c r="E8" i="4" s="1"/>
  <c r="CK23" i="2"/>
  <c r="CK19" i="2"/>
  <c r="CK15" i="2"/>
  <c r="CK11" i="2"/>
  <c r="CK22" i="2"/>
  <c r="CK18" i="2"/>
  <c r="CK14" i="2"/>
  <c r="CK10" i="2"/>
  <c r="CK25" i="2"/>
  <c r="CK21" i="2"/>
  <c r="CK17" i="2"/>
  <c r="CK13" i="2"/>
  <c r="CK9" i="2"/>
  <c r="CG23" i="2"/>
  <c r="CG19" i="2"/>
  <c r="CG15" i="2"/>
  <c r="CG11" i="2"/>
  <c r="BU7" i="2"/>
  <c r="BM24" i="2"/>
  <c r="BM20" i="2"/>
  <c r="BM16" i="2"/>
  <c r="BM12" i="2"/>
  <c r="BM8" i="2"/>
  <c r="BI23" i="2"/>
  <c r="BI19" i="2"/>
  <c r="BI15" i="2"/>
  <c r="BI11" i="2"/>
  <c r="BI22" i="2"/>
  <c r="BI18" i="2"/>
  <c r="BI14" i="2"/>
  <c r="BI10" i="2"/>
  <c r="BI25" i="2"/>
  <c r="BI21" i="2"/>
  <c r="BI17" i="2"/>
  <c r="BI13" i="2"/>
  <c r="BI9" i="2"/>
  <c r="BE23" i="2"/>
  <c r="BE19" i="2"/>
  <c r="BE15" i="2"/>
  <c r="BE11" i="2"/>
  <c r="BE22" i="2"/>
  <c r="BE18" i="2"/>
  <c r="BE14" i="2"/>
  <c r="BE10" i="2"/>
  <c r="BA24" i="2"/>
  <c r="BA20" i="2"/>
  <c r="BA16" i="2"/>
  <c r="BA12" i="2"/>
  <c r="BA8" i="2"/>
  <c r="AO22" i="2"/>
  <c r="AO18" i="2"/>
  <c r="AO14" i="2"/>
  <c r="AO10" i="2"/>
  <c r="AO25" i="2"/>
  <c r="AO21" i="2"/>
  <c r="AO17" i="2"/>
  <c r="AO13" i="2"/>
  <c r="AO9" i="2"/>
  <c r="AK23" i="2"/>
  <c r="AK19" i="2"/>
  <c r="AK15" i="2"/>
  <c r="AK11" i="2"/>
  <c r="AG7" i="2"/>
  <c r="U25" i="2"/>
  <c r="U21" i="2"/>
  <c r="U17" i="2"/>
  <c r="U13" i="2"/>
  <c r="U9" i="2"/>
  <c r="CO24" i="2"/>
  <c r="CO20" i="2"/>
  <c r="CO16" i="2"/>
  <c r="CO12" i="2"/>
  <c r="CO8" i="2"/>
  <c r="CO23" i="2"/>
  <c r="CO19" i="2"/>
  <c r="CO15" i="2"/>
  <c r="CO11" i="2"/>
  <c r="CK24" i="2"/>
  <c r="CK20" i="2"/>
  <c r="CK16" i="2"/>
  <c r="CK12" i="2"/>
  <c r="CK8" i="2"/>
  <c r="CC23" i="2"/>
  <c r="CC19" i="2"/>
  <c r="CC15" i="2"/>
  <c r="CC11" i="2"/>
  <c r="CC22" i="2"/>
  <c r="CC18" i="2"/>
  <c r="CC14" i="2"/>
  <c r="CC10" i="2"/>
  <c r="CC25" i="2"/>
  <c r="CC21" i="2"/>
  <c r="CC17" i="2"/>
  <c r="CC13" i="2"/>
  <c r="CC9" i="2"/>
  <c r="BY23" i="2"/>
  <c r="BY19" i="2"/>
  <c r="BY15" i="2"/>
  <c r="BY11" i="2"/>
  <c r="BY22" i="2"/>
  <c r="BY18" i="2"/>
  <c r="BY14" i="2"/>
  <c r="BY10" i="2"/>
  <c r="BU23" i="2"/>
  <c r="BU19" i="2"/>
  <c r="BU15" i="2"/>
  <c r="BU11" i="2"/>
  <c r="BU22" i="2"/>
  <c r="BU18" i="2"/>
  <c r="BU14" i="2"/>
  <c r="BU10" i="2"/>
  <c r="BM23" i="2"/>
  <c r="BM19" i="2"/>
  <c r="BM15" i="2"/>
  <c r="BM11" i="2"/>
  <c r="AW24" i="2"/>
  <c r="AW20" i="2"/>
  <c r="AW16" i="2"/>
  <c r="AW12" i="2"/>
  <c r="AW8" i="2"/>
  <c r="AW23" i="2"/>
  <c r="AW19" i="2"/>
  <c r="AW15" i="2"/>
  <c r="AW11" i="2"/>
  <c r="AW22" i="2"/>
  <c r="AW18" i="2"/>
  <c r="AW14" i="2"/>
  <c r="AW10" i="2"/>
  <c r="AS24" i="2"/>
  <c r="AS20" i="2"/>
  <c r="AS16" i="2"/>
  <c r="AS12" i="2"/>
  <c r="AS8" i="2"/>
  <c r="AS23" i="2"/>
  <c r="AS19" i="2"/>
  <c r="AS15" i="2"/>
  <c r="AS11" i="2"/>
  <c r="AO23" i="2"/>
  <c r="AO19" i="2"/>
  <c r="AO15" i="2"/>
  <c r="AO11" i="2"/>
  <c r="AG23" i="2"/>
  <c r="AG19" i="2"/>
  <c r="AG15" i="2"/>
  <c r="AG11" i="2"/>
  <c r="AG22" i="2"/>
  <c r="AG18" i="2"/>
  <c r="AG14" i="2"/>
  <c r="AG10" i="2"/>
  <c r="AG25" i="2"/>
  <c r="AG21" i="2"/>
  <c r="AG17" i="2"/>
  <c r="AG13" i="2"/>
  <c r="AG9" i="2"/>
  <c r="AC8" i="2"/>
  <c r="AC12" i="2"/>
  <c r="AC16" i="2"/>
  <c r="AC20" i="2"/>
  <c r="AC24" i="2"/>
  <c r="AC10" i="2"/>
  <c r="AC14" i="2"/>
  <c r="AC18" i="2"/>
  <c r="AC22" i="2"/>
  <c r="Y23" i="2"/>
  <c r="Y19" i="2"/>
  <c r="Y15" i="2"/>
  <c r="Y11" i="2"/>
  <c r="Y22" i="2"/>
  <c r="Y18" i="2"/>
  <c r="Y14" i="2"/>
  <c r="Y10" i="2"/>
  <c r="Y25" i="2"/>
  <c r="Y21" i="2"/>
  <c r="Y17" i="2"/>
  <c r="Y13" i="2"/>
  <c r="Y9" i="2"/>
  <c r="U23" i="2"/>
  <c r="U19" i="2"/>
  <c r="U15" i="2"/>
  <c r="U11" i="2"/>
  <c r="U22" i="2"/>
  <c r="U18" i="2"/>
  <c r="U14" i="2"/>
  <c r="U10" i="2"/>
  <c r="U7" i="2"/>
  <c r="I7" i="2"/>
  <c r="C20" i="3"/>
  <c r="D20" i="3" s="1"/>
  <c r="L18" i="7" s="1"/>
  <c r="C12" i="3"/>
  <c r="D12" i="3" s="1"/>
  <c r="L10" i="7" s="1"/>
  <c r="C23" i="3"/>
  <c r="D23" i="3" s="1"/>
  <c r="L21" i="7" s="1"/>
  <c r="C19" i="3"/>
  <c r="D19" i="3" s="1"/>
  <c r="L17" i="7" s="1"/>
  <c r="C15" i="3"/>
  <c r="D15" i="3" s="1"/>
  <c r="L13" i="7" s="1"/>
  <c r="C11" i="3"/>
  <c r="D11" i="3" s="1"/>
  <c r="L9" i="7" s="1"/>
  <c r="C7" i="3"/>
  <c r="D7" i="3" s="1"/>
  <c r="L5" i="7" s="1"/>
  <c r="E22" i="3"/>
  <c r="E18" i="3"/>
  <c r="E14" i="3"/>
  <c r="E10" i="3"/>
  <c r="C24" i="3"/>
  <c r="D24" i="3" s="1"/>
  <c r="L22" i="7" s="1"/>
  <c r="C16" i="3"/>
  <c r="D16" i="3" s="1"/>
  <c r="L14" i="7" s="1"/>
  <c r="C8" i="3"/>
  <c r="D8" i="3" s="1"/>
  <c r="L6" i="7" s="1"/>
  <c r="E23" i="3"/>
  <c r="E19" i="3"/>
  <c r="E15" i="3"/>
  <c r="E11" i="3"/>
  <c r="E7" i="3"/>
  <c r="C22" i="3"/>
  <c r="D22" i="3" s="1"/>
  <c r="L20" i="7" s="1"/>
  <c r="C18" i="3"/>
  <c r="D18" i="3" s="1"/>
  <c r="L16" i="7" s="1"/>
  <c r="C14" i="3"/>
  <c r="D14" i="3" s="1"/>
  <c r="L12" i="7" s="1"/>
  <c r="C10" i="3"/>
  <c r="D10" i="3" s="1"/>
  <c r="L8" i="7" s="1"/>
  <c r="C25" i="3"/>
  <c r="D25" i="3" s="1"/>
  <c r="L23" i="7" s="1"/>
  <c r="C21" i="3"/>
  <c r="D21" i="3" s="1"/>
  <c r="L19" i="7" s="1"/>
  <c r="C17" i="3"/>
  <c r="D17" i="3" s="1"/>
  <c r="L15" i="7" s="1"/>
  <c r="C13" i="3"/>
  <c r="D13" i="3" s="1"/>
  <c r="L11" i="7" s="1"/>
  <c r="C9" i="3"/>
  <c r="D9" i="3" s="1"/>
  <c r="L7" i="7" s="1"/>
  <c r="E25" i="3"/>
  <c r="E21" i="3"/>
  <c r="E17" i="3"/>
  <c r="E13" i="3"/>
  <c r="E9" i="3"/>
  <c r="E24" i="3"/>
  <c r="E20" i="3"/>
  <c r="E16" i="3"/>
  <c r="E12" i="3"/>
  <c r="E8" i="3"/>
  <c r="C24" i="2"/>
  <c r="D24" i="2" s="1"/>
  <c r="H22" i="7" s="1"/>
  <c r="C13" i="2"/>
  <c r="D13" i="2" s="1"/>
  <c r="H11" i="7" s="1"/>
  <c r="C17" i="2"/>
  <c r="D17" i="2" s="1"/>
  <c r="H15" i="7" s="1"/>
  <c r="C25" i="2"/>
  <c r="D25" i="2" s="1"/>
  <c r="H23" i="7" s="1"/>
  <c r="C9" i="2"/>
  <c r="D9" i="2" s="1"/>
  <c r="H7" i="7" s="1"/>
  <c r="C12" i="2"/>
  <c r="D12" i="2" s="1"/>
  <c r="H10" i="7" s="1"/>
  <c r="C8" i="2"/>
  <c r="D8" i="2" s="1"/>
  <c r="H6" i="7" s="1"/>
  <c r="C23" i="2"/>
  <c r="D23" i="2" s="1"/>
  <c r="H21" i="7" s="1"/>
  <c r="C19" i="2"/>
  <c r="D19" i="2" s="1"/>
  <c r="H17" i="7" s="1"/>
  <c r="C22" i="2"/>
  <c r="D22" i="2" s="1"/>
  <c r="H20" i="7" s="1"/>
  <c r="C18" i="2"/>
  <c r="D18" i="2" s="1"/>
  <c r="H16" i="7" s="1"/>
  <c r="C14" i="2"/>
  <c r="D14" i="2" s="1"/>
  <c r="H12" i="7" s="1"/>
  <c r="C10" i="2"/>
  <c r="D10" i="2" s="1"/>
  <c r="H8" i="7" s="1"/>
  <c r="C21" i="2"/>
  <c r="D21" i="2" s="1"/>
  <c r="H19" i="7" s="1"/>
  <c r="C20" i="2"/>
  <c r="D20" i="2" s="1"/>
  <c r="H18" i="7" s="1"/>
  <c r="C16" i="2"/>
  <c r="D16" i="2" s="1"/>
  <c r="H14" i="7" s="1"/>
  <c r="C15" i="2"/>
  <c r="D15" i="2" s="1"/>
  <c r="H13" i="7" s="1"/>
  <c r="C11" i="2"/>
  <c r="D11" i="2" s="1"/>
  <c r="H9" i="7" s="1"/>
  <c r="C7" i="2"/>
  <c r="D7" i="2" s="1"/>
  <c r="H5" i="7" s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7" i="1"/>
  <c r="I8" i="1"/>
  <c r="E8" i="1" s="1"/>
  <c r="I9" i="1"/>
  <c r="E9" i="1" s="1"/>
  <c r="I10" i="1"/>
  <c r="E10" i="1" s="1"/>
  <c r="I11" i="1"/>
  <c r="E11" i="1" s="1"/>
  <c r="I12" i="1"/>
  <c r="E12" i="1" s="1"/>
  <c r="I13" i="1"/>
  <c r="E13" i="1" s="1"/>
  <c r="I14" i="1"/>
  <c r="E14" i="1" s="1"/>
  <c r="I15" i="1"/>
  <c r="E15" i="1" s="1"/>
  <c r="I16" i="1"/>
  <c r="E16" i="1" s="1"/>
  <c r="I17" i="1"/>
  <c r="E17" i="1" s="1"/>
  <c r="I18" i="1"/>
  <c r="E18" i="1" s="1"/>
  <c r="I19" i="1"/>
  <c r="E19" i="1" s="1"/>
  <c r="I20" i="1"/>
  <c r="E20" i="1" s="1"/>
  <c r="I21" i="1"/>
  <c r="E21" i="1" s="1"/>
  <c r="I22" i="1"/>
  <c r="E22" i="1" s="1"/>
  <c r="I23" i="1"/>
  <c r="E23" i="1" s="1"/>
  <c r="I24" i="1"/>
  <c r="E24" i="1" s="1"/>
  <c r="I25" i="1"/>
  <c r="E25" i="1" s="1"/>
  <c r="I7" i="1"/>
  <c r="E7" i="1" s="1"/>
  <c r="J5" i="7" l="1"/>
  <c r="J13" i="7"/>
  <c r="J18" i="7"/>
  <c r="J8" i="7"/>
  <c r="J16" i="7"/>
  <c r="J17" i="7"/>
  <c r="J6" i="7"/>
  <c r="J7" i="7"/>
  <c r="J15" i="7"/>
  <c r="J22" i="7"/>
  <c r="N11" i="7"/>
  <c r="N19" i="7"/>
  <c r="N8" i="7"/>
  <c r="N16" i="7"/>
  <c r="N14" i="7"/>
  <c r="N5" i="7"/>
  <c r="N13" i="7"/>
  <c r="N21" i="7"/>
  <c r="N18" i="7"/>
  <c r="R6" i="7"/>
  <c r="R14" i="7"/>
  <c r="R22" i="7"/>
  <c r="R11" i="7"/>
  <c r="R19" i="7"/>
  <c r="R8" i="7"/>
  <c r="R16" i="7"/>
  <c r="J9" i="7"/>
  <c r="J14" i="7"/>
  <c r="J19" i="7"/>
  <c r="J12" i="7"/>
  <c r="J20" i="7"/>
  <c r="J21" i="7"/>
  <c r="J10" i="7"/>
  <c r="J23" i="7"/>
  <c r="J11" i="7"/>
  <c r="N7" i="7"/>
  <c r="N15" i="7"/>
  <c r="N23" i="7"/>
  <c r="N12" i="7"/>
  <c r="N20" i="7"/>
  <c r="N6" i="7"/>
  <c r="N22" i="7"/>
  <c r="N9" i="7"/>
  <c r="N17" i="7"/>
  <c r="N10" i="7"/>
  <c r="W6" i="7"/>
  <c r="W8" i="7"/>
  <c r="W10" i="7"/>
  <c r="W12" i="7"/>
  <c r="W14" i="7"/>
  <c r="W16" i="7"/>
  <c r="W18" i="7"/>
  <c r="W20" i="7"/>
  <c r="W22" i="7"/>
  <c r="W5" i="7"/>
  <c r="W7" i="7"/>
  <c r="W9" i="7"/>
  <c r="W11" i="7"/>
  <c r="W13" i="7"/>
  <c r="W15" i="7"/>
  <c r="W17" i="7"/>
  <c r="W19" i="7"/>
  <c r="W21" i="7"/>
  <c r="W23" i="7"/>
  <c r="R10" i="7"/>
  <c r="R18" i="7"/>
  <c r="R7" i="7"/>
  <c r="R15" i="7"/>
  <c r="R23" i="7"/>
  <c r="R12" i="7"/>
  <c r="R20" i="7"/>
  <c r="E6" i="4"/>
  <c r="E22" i="4"/>
  <c r="C23" i="7"/>
  <c r="C21" i="7"/>
  <c r="C19" i="7"/>
  <c r="C17" i="7"/>
  <c r="C15" i="7"/>
  <c r="C13" i="7"/>
  <c r="C11" i="7"/>
  <c r="C9" i="7"/>
  <c r="C7" i="7"/>
  <c r="M10" i="7"/>
  <c r="M18" i="7"/>
  <c r="M7" i="7"/>
  <c r="M15" i="7"/>
  <c r="M23" i="7"/>
  <c r="M5" i="7"/>
  <c r="M13" i="7"/>
  <c r="M21" i="7"/>
  <c r="M8" i="7"/>
  <c r="M16" i="7"/>
  <c r="Q12" i="7"/>
  <c r="Q20" i="7"/>
  <c r="Q13" i="7"/>
  <c r="Q21" i="7"/>
  <c r="Q18" i="7"/>
  <c r="Q5" i="7"/>
  <c r="Q7" i="7"/>
  <c r="Q15" i="7"/>
  <c r="Q23" i="7"/>
  <c r="C5" i="7"/>
  <c r="C22" i="7"/>
  <c r="C20" i="7"/>
  <c r="C18" i="7"/>
  <c r="C16" i="7"/>
  <c r="C14" i="7"/>
  <c r="C12" i="7"/>
  <c r="C10" i="7"/>
  <c r="C8" i="7"/>
  <c r="C6" i="7"/>
  <c r="M6" i="7"/>
  <c r="M14" i="7"/>
  <c r="M22" i="7"/>
  <c r="M11" i="7"/>
  <c r="M19" i="7"/>
  <c r="M9" i="7"/>
  <c r="M17" i="7"/>
  <c r="M12" i="7"/>
  <c r="M20" i="7"/>
  <c r="Q8" i="7"/>
  <c r="Q16" i="7"/>
  <c r="Q9" i="7"/>
  <c r="Q17" i="7"/>
  <c r="Q6" i="7"/>
  <c r="Q22" i="7"/>
  <c r="Q11" i="7"/>
  <c r="Q19" i="7"/>
  <c r="E10" i="4"/>
  <c r="E14" i="4"/>
  <c r="E9" i="2"/>
  <c r="E25" i="2"/>
  <c r="E17" i="2"/>
  <c r="E20" i="2"/>
  <c r="E12" i="2"/>
  <c r="E23" i="2"/>
  <c r="E7" i="2"/>
  <c r="E21" i="2"/>
  <c r="E13" i="2"/>
  <c r="E15" i="2"/>
  <c r="E22" i="2"/>
  <c r="E16" i="2"/>
  <c r="E11" i="2"/>
  <c r="E24" i="2"/>
  <c r="E8" i="2"/>
  <c r="E10" i="2"/>
  <c r="E14" i="2"/>
  <c r="E18" i="2"/>
  <c r="E19" i="2"/>
  <c r="S19" i="7" l="1"/>
  <c r="S11" i="7"/>
  <c r="S22" i="7"/>
  <c r="S6" i="7"/>
  <c r="S17" i="7"/>
  <c r="S9" i="7"/>
  <c r="S16" i="7"/>
  <c r="S8" i="7"/>
  <c r="O20" i="7"/>
  <c r="O12" i="7"/>
  <c r="O17" i="7"/>
  <c r="O9" i="7"/>
  <c r="O19" i="7"/>
  <c r="O11" i="7"/>
  <c r="O22" i="7"/>
  <c r="O14" i="7"/>
  <c r="O6" i="7"/>
  <c r="S23" i="7"/>
  <c r="S15" i="7"/>
  <c r="S7" i="7"/>
  <c r="S5" i="7"/>
  <c r="S18" i="7"/>
  <c r="S21" i="7"/>
  <c r="S13" i="7"/>
  <c r="S20" i="7"/>
  <c r="S12" i="7"/>
  <c r="O16" i="7"/>
  <c r="O8" i="7"/>
  <c r="O21" i="7"/>
  <c r="O13" i="7"/>
  <c r="O5" i="7"/>
  <c r="O23" i="7"/>
  <c r="O15" i="7"/>
  <c r="O7" i="7"/>
  <c r="O18" i="7"/>
  <c r="O10" i="7"/>
  <c r="E10" i="7"/>
  <c r="E7" i="7"/>
  <c r="E15" i="7"/>
  <c r="E13" i="7"/>
  <c r="E21" i="7"/>
  <c r="E12" i="7"/>
  <c r="E20" i="7"/>
  <c r="I17" i="7"/>
  <c r="I12" i="7"/>
  <c r="I6" i="7"/>
  <c r="I9" i="7"/>
  <c r="I20" i="7"/>
  <c r="I11" i="7"/>
  <c r="I5" i="7"/>
  <c r="I10" i="7"/>
  <c r="I15" i="7"/>
  <c r="I7" i="7"/>
  <c r="Q10" i="7"/>
  <c r="D8" i="7"/>
  <c r="D12" i="7"/>
  <c r="D16" i="7"/>
  <c r="D20" i="7"/>
  <c r="D5" i="7"/>
  <c r="D9" i="7"/>
  <c r="D13" i="7"/>
  <c r="D17" i="7"/>
  <c r="D21" i="7"/>
  <c r="E18" i="7"/>
  <c r="E23" i="7"/>
  <c r="E6" i="7"/>
  <c r="E14" i="7"/>
  <c r="E22" i="7"/>
  <c r="E11" i="7"/>
  <c r="E19" i="7"/>
  <c r="E9" i="7"/>
  <c r="E17" i="7"/>
  <c r="E8" i="7"/>
  <c r="E16" i="7"/>
  <c r="E5" i="7"/>
  <c r="I16" i="7"/>
  <c r="I8" i="7"/>
  <c r="I22" i="7"/>
  <c r="I14" i="7"/>
  <c r="I13" i="7"/>
  <c r="I19" i="7"/>
  <c r="I21" i="7"/>
  <c r="I18" i="7"/>
  <c r="I23" i="7"/>
  <c r="Q14" i="7"/>
  <c r="D6" i="7"/>
  <c r="D10" i="7"/>
  <c r="D14" i="7"/>
  <c r="D18" i="7"/>
  <c r="D22" i="7"/>
  <c r="D7" i="7"/>
  <c r="D11" i="7"/>
  <c r="D15" i="7"/>
  <c r="D19" i="7"/>
  <c r="D23" i="7"/>
  <c r="S14" i="7" l="1"/>
  <c r="K23" i="7"/>
  <c r="K18" i="7"/>
  <c r="K21" i="7"/>
  <c r="K19" i="7"/>
  <c r="K13" i="7"/>
  <c r="K14" i="7"/>
  <c r="K22" i="7"/>
  <c r="K8" i="7"/>
  <c r="K16" i="7"/>
  <c r="S10" i="7"/>
  <c r="K7" i="7"/>
  <c r="K15" i="7"/>
  <c r="K10" i="7"/>
  <c r="K5" i="7"/>
  <c r="K11" i="7"/>
  <c r="K20" i="7"/>
  <c r="K9" i="7"/>
  <c r="K6" i="7"/>
  <c r="K12" i="7"/>
  <c r="K17" i="7"/>
  <c r="F23" i="7"/>
  <c r="X23" i="7" s="1"/>
  <c r="C19" i="9" s="1"/>
  <c r="F19" i="7"/>
  <c r="X19" i="7" s="1"/>
  <c r="C16" i="9" s="1"/>
  <c r="F15" i="7"/>
  <c r="X15" i="7" s="1"/>
  <c r="C12" i="9" s="1"/>
  <c r="F11" i="7"/>
  <c r="X11" i="7" s="1"/>
  <c r="C26" i="9" s="1"/>
  <c r="F7" i="7"/>
  <c r="X7" i="7" s="1"/>
  <c r="C13" i="9" s="1"/>
  <c r="F22" i="7"/>
  <c r="X22" i="7" s="1"/>
  <c r="C18" i="9" s="1"/>
  <c r="F18" i="7"/>
  <c r="X18" i="7" s="1"/>
  <c r="C14" i="9" s="1"/>
  <c r="F14" i="7"/>
  <c r="X14" i="7" s="1"/>
  <c r="C17" i="9" s="1"/>
  <c r="F10" i="7"/>
  <c r="X10" i="7" s="1"/>
  <c r="C25" i="9" s="1"/>
  <c r="F6" i="7"/>
  <c r="X6" i="7" s="1"/>
  <c r="C20" i="9" s="1"/>
  <c r="G16" i="7"/>
  <c r="Y16" i="7" s="1"/>
  <c r="AA16" i="7" s="1"/>
  <c r="G17" i="7"/>
  <c r="Y17" i="7" s="1"/>
  <c r="AA17" i="7" s="1"/>
  <c r="G19" i="7"/>
  <c r="Y19" i="7" s="1"/>
  <c r="AA19" i="7" s="1"/>
  <c r="G22" i="7"/>
  <c r="G18" i="7"/>
  <c r="Y18" i="7" s="1"/>
  <c r="AA18" i="7" s="1"/>
  <c r="F21" i="7"/>
  <c r="X21" i="7" s="1"/>
  <c r="C24" i="9" s="1"/>
  <c r="F17" i="7"/>
  <c r="X17" i="7" s="1"/>
  <c r="C22" i="9" s="1"/>
  <c r="F13" i="7"/>
  <c r="X13" i="7" s="1"/>
  <c r="C21" i="9" s="1"/>
  <c r="F9" i="7"/>
  <c r="X9" i="7" s="1"/>
  <c r="C10" i="9" s="1"/>
  <c r="F20" i="7"/>
  <c r="X20" i="7" s="1"/>
  <c r="C23" i="9" s="1"/>
  <c r="F16" i="7"/>
  <c r="X16" i="7" s="1"/>
  <c r="C15" i="9" s="1"/>
  <c r="F12" i="7"/>
  <c r="X12" i="7" s="1"/>
  <c r="C8" i="9" s="1"/>
  <c r="F8" i="7"/>
  <c r="X8" i="7" s="1"/>
  <c r="C11" i="9" s="1"/>
  <c r="G12" i="7"/>
  <c r="G13" i="7"/>
  <c r="Y13" i="7" s="1"/>
  <c r="AA13" i="7" s="1"/>
  <c r="G7" i="7"/>
  <c r="G5" i="7"/>
  <c r="Y5" i="7" s="1"/>
  <c r="AA5" i="7" s="1"/>
  <c r="G8" i="7"/>
  <c r="G9" i="7"/>
  <c r="Y9" i="7" s="1"/>
  <c r="AA9" i="7" s="1"/>
  <c r="G11" i="7"/>
  <c r="G14" i="7"/>
  <c r="Y14" i="7" s="1"/>
  <c r="AA14" i="7" s="1"/>
  <c r="G6" i="7"/>
  <c r="Y6" i="7" s="1"/>
  <c r="AA6" i="7" s="1"/>
  <c r="G23" i="7"/>
  <c r="Y23" i="7" s="1"/>
  <c r="AA23" i="7" s="1"/>
  <c r="F5" i="7"/>
  <c r="X5" i="7" s="1"/>
  <c r="C9" i="9" s="1"/>
  <c r="G20" i="7"/>
  <c r="Y20" i="7" s="1"/>
  <c r="AA20" i="7" s="1"/>
  <c r="G21" i="7"/>
  <c r="G15" i="7"/>
  <c r="Y15" i="7" s="1"/>
  <c r="AA15" i="7" s="1"/>
  <c r="G10" i="7"/>
  <c r="AB15" i="7" l="1"/>
  <c r="D12" i="9"/>
  <c r="E12" i="9" s="1"/>
  <c r="AB14" i="7"/>
  <c r="D17" i="9"/>
  <c r="E17" i="9" s="1"/>
  <c r="AB9" i="7"/>
  <c r="D10" i="9"/>
  <c r="E10" i="9" s="1"/>
  <c r="AB13" i="7"/>
  <c r="D21" i="9"/>
  <c r="E21" i="9" s="1"/>
  <c r="AB16" i="7"/>
  <c r="D15" i="9"/>
  <c r="E15" i="9" s="1"/>
  <c r="AB20" i="7"/>
  <c r="D23" i="9"/>
  <c r="E23" i="9" s="1"/>
  <c r="AB23" i="7"/>
  <c r="D19" i="9"/>
  <c r="E19" i="9" s="1"/>
  <c r="AB5" i="7"/>
  <c r="D9" i="9"/>
  <c r="E9" i="9" s="1"/>
  <c r="AB18" i="7"/>
  <c r="D14" i="9"/>
  <c r="E14" i="9" s="1"/>
  <c r="AB19" i="7"/>
  <c r="D16" i="9"/>
  <c r="E16" i="9" s="1"/>
  <c r="Y10" i="7"/>
  <c r="AA10" i="7" s="1"/>
  <c r="AB6" i="7"/>
  <c r="D20" i="9"/>
  <c r="E20" i="9" s="1"/>
  <c r="Y11" i="7"/>
  <c r="AA11" i="7" s="1"/>
  <c r="Y7" i="7"/>
  <c r="AA7" i="7" s="1"/>
  <c r="Y12" i="7"/>
  <c r="AA12" i="7" s="1"/>
  <c r="AB17" i="7"/>
  <c r="D22" i="9"/>
  <c r="E22" i="9" s="1"/>
  <c r="Y21" i="7"/>
  <c r="AA21" i="7" s="1"/>
  <c r="Y8" i="7"/>
  <c r="AA8" i="7" s="1"/>
  <c r="Y22" i="7"/>
  <c r="AA22" i="7" s="1"/>
  <c r="AC10" i="7"/>
  <c r="AC21" i="7"/>
  <c r="AC20" i="7"/>
  <c r="AC23" i="7"/>
  <c r="AC14" i="7"/>
  <c r="AC8" i="7"/>
  <c r="AC7" i="7"/>
  <c r="AC12" i="7"/>
  <c r="AC15" i="7"/>
  <c r="AC6" i="7"/>
  <c r="AC9" i="7"/>
  <c r="AC5" i="7"/>
  <c r="AC13" i="7"/>
  <c r="AC18" i="7"/>
  <c r="AC19" i="7"/>
  <c r="AC17" i="7"/>
  <c r="AC16" i="7"/>
  <c r="AC11" i="7" l="1"/>
  <c r="AB8" i="7"/>
  <c r="D11" i="9"/>
  <c r="E11" i="9" s="1"/>
  <c r="AB12" i="7"/>
  <c r="D8" i="9"/>
  <c r="E8" i="9" s="1"/>
  <c r="AB11" i="7"/>
  <c r="D26" i="9"/>
  <c r="E26" i="9" s="1"/>
  <c r="AB22" i="7"/>
  <c r="D18" i="9"/>
  <c r="E18" i="9" s="1"/>
  <c r="AB21" i="7"/>
  <c r="D24" i="9"/>
  <c r="E24" i="9" s="1"/>
  <c r="AB7" i="7"/>
  <c r="D13" i="9"/>
  <c r="E13" i="9" s="1"/>
  <c r="AB10" i="7"/>
  <c r="D25" i="9"/>
  <c r="E25" i="9" s="1"/>
  <c r="AC22" i="7"/>
</calcChain>
</file>

<file path=xl/sharedStrings.xml><?xml version="1.0" encoding="utf-8"?>
<sst xmlns="http://schemas.openxmlformats.org/spreadsheetml/2006/main" count="401" uniqueCount="101">
  <si>
    <t>Код</t>
  </si>
  <si>
    <t>Наименование ГАБС</t>
  </si>
  <si>
    <t>Городское Собрание Сочи</t>
  </si>
  <si>
    <t>Администрация города Сочи</t>
  </si>
  <si>
    <t>Департамент по финансам и бюджету администрации города Сочи</t>
  </si>
  <si>
    <t>Управление финансового контроля администрации города Сочи</t>
  </si>
  <si>
    <t>Контрольно-счетная палата города-курорта Сочи</t>
  </si>
  <si>
    <t>Департамент строительства администрации города Сочи</t>
  </si>
  <si>
    <t>Департамент имущественных отношений администрации города Сочи</t>
  </si>
  <si>
    <t>Избирательная комиссия муниципального образования города-курорта Сочи</t>
  </si>
  <si>
    <t>Департамент городского хозяйства администрации города Сочи</t>
  </si>
  <si>
    <t>Управление по образованию и науке администрации города Сочи</t>
  </si>
  <si>
    <t>Управление культуры администрации города Сочи</t>
  </si>
  <si>
    <t>Департамент физической культуры и спорта администрации города Сочи</t>
  </si>
  <si>
    <t>Управление по вопросам семьи и детства администрации города Сочи</t>
  </si>
  <si>
    <t>Управление молодежной политики администрации города Сочи</t>
  </si>
  <si>
    <t>Департамент транспорта и дорожного хозяйства администрации города Сочи</t>
  </si>
  <si>
    <t>Администрация Адлерского внутригородского района города Сочи</t>
  </si>
  <si>
    <t>Администрация Лазаревского внутригородского района города Сочи</t>
  </si>
  <si>
    <t>Администрация Хостинского внутригородского района города Сочи</t>
  </si>
  <si>
    <t>Администрация Центрального внутригородского района города Сочи</t>
  </si>
  <si>
    <t>Сумма баллов по направлению</t>
  </si>
  <si>
    <t>Применим ли показатель к оценке (да - 1, нет - 0)</t>
  </si>
  <si>
    <t>Оценка показателя</t>
  </si>
  <si>
    <t>Вес показателя</t>
  </si>
  <si>
    <t>Итоговая оценка</t>
  </si>
  <si>
    <t>1. Управление доходами бюджета</t>
  </si>
  <si>
    <t>Максимально возможные баллы с учётом применимости показателей</t>
  </si>
  <si>
    <t>2. Управление расходами бюджета</t>
  </si>
  <si>
    <t>2.1 Эффективность использования межбюджетных трансфертов, полученных из краевого бюджета</t>
  </si>
  <si>
    <t>2.2 Доля бюджетных ассигнований, представленных в программном виде</t>
  </si>
  <si>
    <t>2.3 Своевременность приведения объёмов муниципальных программ в соответствие с решением о бюджете</t>
  </si>
  <si>
    <t>2.4 Качество планирования расходов</t>
  </si>
  <si>
    <t>2.5 Качество осуществления равномерности расходов (средства местного бюджета)</t>
  </si>
  <si>
    <t xml:space="preserve">2.6 Погрешность кассового планирования </t>
  </si>
  <si>
    <t>2.7 Эффективность управления кредиторской задолженностью по расчетам с поставщиками и подрядчиками</t>
  </si>
  <si>
    <t>2.8 Наличие просроченной кредиторской задолженности по расходам</t>
  </si>
  <si>
    <t>2.9 Динамика роста (снижения) кредиторской задолженности</t>
  </si>
  <si>
    <t>2.10 Качество планирования ГАБС субсидий на финансовое обеспечение выполнения муниципального задания подведомственными бюджетными и автономными учреждениями</t>
  </si>
  <si>
    <t>2.11 Динамика остатков по субсидиям, перечисленным на финансовое обеспечение выполнения муниципального задания подведомственными бюджетными и(или) автономными учреждениями</t>
  </si>
  <si>
    <t>2.12 Доля неисполненных на конец отчетного финансового года бюджетных ассигнований</t>
  </si>
  <si>
    <t>2.13 Несоответствие расчетно-платежных документов, представленных в департамент по финансам, требованиям бюджетного законодательства Российской Федерации</t>
  </si>
  <si>
    <t>2.14 Своевременность представления уточненного реестра расходных обязательств</t>
  </si>
  <si>
    <t>2.15 Доля нарушений, выявленных при санкционировании операций в соответствии с законодательством о контрактной системе в сфере закупок товаров, работ, услуг для обеспечения государственных нужд</t>
  </si>
  <si>
    <t>3. Ведение учёта и составление бюджетной отчётности</t>
  </si>
  <si>
    <t>3.1 Соблюдение сроков представления бюджетной отчётности ГАБС об исполнении бюджета за отчётный финансовый год</t>
  </si>
  <si>
    <t>3.2 Качество формирования бюджетной отчётности ГАБС об исполнении бюджета за отчётный финансовый год</t>
  </si>
  <si>
    <t>4.  Организация и осуществление контроля и аудита</t>
  </si>
  <si>
    <t>4.3 Обеспечение открытости и полноты размещения информации на плановый период на сайте www.bus.qov в срок до 1 марта отчетного года</t>
  </si>
  <si>
    <t>4.4 Обеспечение открытости и полноты размещения отчётной информации за предшествующий отчетный год  на сайте www.bus.qov в срок до 1 мая отчетного года</t>
  </si>
  <si>
    <t>5.1 Динамика объема материальных запасов</t>
  </si>
  <si>
    <t>5. Управление активами</t>
  </si>
  <si>
    <t>2.16 Динамика нарушений, выявленных при санкционировании операций в соответствии с законодательством о контрактной системе в сфере закупок товаров, работ, услуг для обеспечения государственных нужд</t>
  </si>
  <si>
    <t>2.17 Нарушение порядка принятия бюджетных обязательств на закупку товаров, работ и услуг</t>
  </si>
  <si>
    <t xml:space="preserve">2.18 Исполнение судебных актов ГАБС и казённых учреждений (в количественном выражении) </t>
  </si>
  <si>
    <t xml:space="preserve">2.19 Исполнение судебных актов автономных и бюджетных учреждений (в количественном выражении) </t>
  </si>
  <si>
    <t>2.20 Динамика количества поступивших в департамент по финансам и бюджету исполнительных документов, подлежащих взысканию (в количественном выражении)</t>
  </si>
  <si>
    <t xml:space="preserve">2.21 Динамика поступивших в департамент по финансам и бюджету исполнительных документов  ГАБС и казённых учреждений, подлежащих взысканию  (в денежном выражении) </t>
  </si>
  <si>
    <t xml:space="preserve">2.22 Динамика поступивших в департамент по финансам и бюджету исполнительных документов , предусматривающим обращение взыскания на средства автономных и бюджетных учреждений, подлежащих взысканию  (в денежном выражении) </t>
  </si>
  <si>
    <t>Количество оцениваемых показателей</t>
  </si>
  <si>
    <t>гр.3/max2</t>
  </si>
  <si>
    <t>гр.9+гр.13</t>
  </si>
  <si>
    <t>гр.7 х гр.8</t>
  </si>
  <si>
    <t>гр.11 х гр.12</t>
  </si>
  <si>
    <t>Максимально возможное кол- во баллов по направлению</t>
  </si>
  <si>
    <t>Максимально возможное кол- во баллов по направлению с учетом удельного веса направления</t>
  </si>
  <si>
    <t>сумма баллов по направлению</t>
  </si>
  <si>
    <t>Сумма баллов с учетом удельного веса направления</t>
  </si>
  <si>
    <t>Суммарная оценка</t>
  </si>
  <si>
    <t>1.1 Качество администрирования доходов по возврату из бюджета города неиспользованных остатков межбюджетных трансфертов</t>
  </si>
  <si>
    <t>1.2 Эффективность управления дебиторской задолженностью по расчетам с дебиторами по расходам</t>
  </si>
  <si>
    <t>1.3 Эффективность управления просроченной дебиторской задолженностью по расчётам с дебиторами по доходам</t>
  </si>
  <si>
    <t>1.4 Отношение общего объёма доходов от приносящей доход деятельности подведомственных ГАБС бюджетных и автономных учреждений за отчётный год к году, предшествующему отчётному</t>
  </si>
  <si>
    <t xml:space="preserve">1.5 Доля доходов привлечённых подведомственными бюджетными и автономными учреждениями из внебюджетных источников в объеме бюджетного финансирования </t>
  </si>
  <si>
    <t>коэффициент сложности</t>
  </si>
  <si>
    <t>Сумма баллов с учетом к-та сложнности</t>
  </si>
  <si>
    <t>Уровень качества финансового менеджмента ( без сложности)</t>
  </si>
  <si>
    <t>Итоговая оценка КФМ</t>
  </si>
  <si>
    <t>графа 3/max5</t>
  </si>
  <si>
    <t>гр.3/max21</t>
  </si>
  <si>
    <t>Сводная оценка качества финансового менеджмента главных администраторов средств бюджета города Сочи за 2019 год</t>
  </si>
  <si>
    <r>
      <t xml:space="preserve">1 направление "Управление доходами бюджета"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>(удельный вес в общей оценке 0,2)</t>
    </r>
  </si>
  <si>
    <r>
      <t xml:space="preserve">2 направление "Управление расходами бюджета"                                </t>
    </r>
    <r>
      <rPr>
        <i/>
        <sz val="11"/>
        <color theme="1"/>
        <rFont val="Calibri"/>
        <family val="2"/>
        <charset val="204"/>
        <scheme val="minor"/>
      </rPr>
      <t>(удельный вес в общей оценке 0,5)</t>
    </r>
  </si>
  <si>
    <r>
      <t xml:space="preserve">3 направление "Учет и отчетность"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>(удельный вес в общей оценке 0,1)</t>
    </r>
  </si>
  <si>
    <r>
      <t xml:space="preserve">4  направление "Внутренний контроль и аудит"                           </t>
    </r>
    <r>
      <rPr>
        <i/>
        <sz val="11"/>
        <color theme="1"/>
        <rFont val="Calibri"/>
        <family val="2"/>
        <charset val="204"/>
        <scheme val="minor"/>
      </rPr>
      <t>(удельный вес в общей оценке 0,1)</t>
    </r>
  </si>
  <si>
    <r>
      <t xml:space="preserve">5 направление "Управление активами"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>(удельный вес в общей оценке 0,1)</t>
    </r>
  </si>
  <si>
    <t>Фактическая оценка в баллах</t>
  </si>
  <si>
    <t>Позиция в рейтинге КФМ</t>
  </si>
  <si>
    <t>Максимально возможная оценка  в баллах</t>
  </si>
  <si>
    <t>РЕЙТИНГ</t>
  </si>
  <si>
    <t>по результатм мониторинга качества финансового менеджмента за 2019 год</t>
  </si>
  <si>
    <t xml:space="preserve">главных администраторов средств бюджета города Сочи </t>
  </si>
  <si>
    <t>4.1 Качество правового акта об организации внутреннего финансового аудита*</t>
  </si>
  <si>
    <t>4.2 Эффективность аудиторских мероприятий*</t>
  </si>
  <si>
    <t>* оценка показателей будет осуществляться начиная с 2021 года (за 2020 год)</t>
  </si>
  <si>
    <t>5.2 Эффективность расходов на содержание недвижимого имущества, находящегося в оперативном управлении ГАБС и казённых учреждений *</t>
  </si>
  <si>
    <t>5.3 Качество управления недвижимым имуществом, переданным в аренду ГАБС и казёнными учреждениями*</t>
  </si>
  <si>
    <t>5.4 Соотношение стоимости аренды недвижимого имущества и средней стоимости содержания недвижимого имущества, находящегося в оперативном управлении главных администраторов и казённых учреждений*</t>
  </si>
  <si>
    <t>Максимально возможное кол- во баллов по всем направлениям</t>
  </si>
  <si>
    <t>Фактическая сумма баллов по всем направленим</t>
  </si>
  <si>
    <r>
      <t xml:space="preserve">Итоговая оценка КФМ </t>
    </r>
    <r>
      <rPr>
        <sz val="10"/>
        <color theme="1"/>
        <rFont val="Calibri"/>
        <family val="2"/>
        <charset val="204"/>
        <scheme val="minor"/>
      </rPr>
      <t>(гр.4/гр.3)*100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</si>
</sst>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0.0"/>
  </numFmts>
  <fonts count="1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164" fontId="4" fillId="0" borderId="1" xfId="0" applyNumberFormat="1" applyFont="1" applyBorder="1"/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 shrinkToFit="1"/>
    </xf>
    <xf numFmtId="164" fontId="4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 vertical="center"/>
    </xf>
    <xf numFmtId="0" fontId="11" fillId="0" borderId="0" xfId="0" applyFont="1"/>
    <xf numFmtId="166" fontId="1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1" fontId="4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0" fontId="4" fillId="0" borderId="6" xfId="0" applyFont="1" applyBorder="1" applyAlignment="1">
      <alignment vertical="top" wrapText="1"/>
    </xf>
    <xf numFmtId="166" fontId="0" fillId="0" borderId="6" xfId="0" applyNumberFormat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6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7" xfId="0" applyFont="1" applyBorder="1" applyAlignment="1">
      <alignment vertical="top" wrapText="1"/>
    </xf>
    <xf numFmtId="166" fontId="0" fillId="0" borderId="7" xfId="0" applyNumberFormat="1" applyBorder="1" applyAlignment="1">
      <alignment horizontal="center" vertical="center"/>
    </xf>
    <xf numFmtId="166" fontId="0" fillId="0" borderId="23" xfId="0" applyNumberForma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52;&#1054;&#1053;&#1048;&#1058;&#1054;&#1056;&#1048;&#1053;&#1043;&#1040;/2020/&#1060;&#1080;&#1085;&#1072;&#1085;&#1089;&#1086;&#1074;&#1099;&#1081;%20&#1084;&#1077;&#1085;&#1077;&#1076;&#1078;&#1084;&#1077;&#1085;&#1090;&#1072;%20-%20&#1085;&#1086;&#1074;&#1099;&#1081;/&#1056;&#1072;&#1089;&#1095;&#1105;&#1090;&#1099;%20&#1060;&#1052;/&#1057;&#1074;&#1086;&#1076;%20&#1080;%20&#1056;&#1072;&#1089;&#1095;&#1077;&#1090;%20-%20&#1087;&#1088;&#1072;&#1074;&#1080;&#1083;&#1100;&#1085;&#1099;&#1081;%20-%20&#1088;&#1072;&#1079;&#1084;&#1077;&#1097;&#1072;&#1090;&#1100;/&#1056;&#1072;&#1089;&#1095;&#1105;&#1090;%20&#1050;&#1060;&#1052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3"/>
      <sheetName val="1.4"/>
      <sheetName val="1.5"/>
      <sheetName val="1.6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3.1"/>
      <sheetName val="3.2"/>
      <sheetName val="4.1"/>
      <sheetName val="4.2"/>
      <sheetName val="4.3"/>
      <sheetName val="4.4"/>
      <sheetName val="5.1"/>
      <sheetName val="5.2"/>
      <sheetName val="5.3"/>
      <sheetName val="5.4"/>
    </sheetNames>
    <sheetDataSet>
      <sheetData sheetId="0">
        <row r="4">
          <cell r="C4">
            <v>0</v>
          </cell>
          <cell r="I4">
            <v>0</v>
          </cell>
        </row>
        <row r="5">
          <cell r="C5">
            <v>1</v>
          </cell>
          <cell r="I5">
            <v>1</v>
          </cell>
        </row>
        <row r="6">
          <cell r="C6">
            <v>0</v>
          </cell>
          <cell r="I6">
            <v>0</v>
          </cell>
        </row>
        <row r="7">
          <cell r="C7">
            <v>0</v>
          </cell>
          <cell r="I7">
            <v>0</v>
          </cell>
        </row>
        <row r="8">
          <cell r="C8">
            <v>0</v>
          </cell>
          <cell r="I8">
            <v>0</v>
          </cell>
        </row>
        <row r="9">
          <cell r="C9">
            <v>1</v>
          </cell>
          <cell r="I9">
            <v>1</v>
          </cell>
        </row>
        <row r="10">
          <cell r="C10">
            <v>0</v>
          </cell>
          <cell r="I10">
            <v>0</v>
          </cell>
        </row>
        <row r="11">
          <cell r="C11">
            <v>0</v>
          </cell>
          <cell r="I11">
            <v>0</v>
          </cell>
        </row>
        <row r="12">
          <cell r="C12">
            <v>0</v>
          </cell>
          <cell r="I12">
            <v>0</v>
          </cell>
        </row>
        <row r="13">
          <cell r="C13">
            <v>1</v>
          </cell>
          <cell r="I13">
            <v>1</v>
          </cell>
        </row>
        <row r="14">
          <cell r="C14">
            <v>0</v>
          </cell>
          <cell r="I14">
            <v>0</v>
          </cell>
        </row>
        <row r="15">
          <cell r="C15">
            <v>0</v>
          </cell>
          <cell r="I15">
            <v>0</v>
          </cell>
        </row>
        <row r="16">
          <cell r="C16">
            <v>1</v>
          </cell>
          <cell r="I16">
            <v>1</v>
          </cell>
        </row>
        <row r="17">
          <cell r="C17">
            <v>0</v>
          </cell>
          <cell r="I17">
            <v>0</v>
          </cell>
        </row>
        <row r="18">
          <cell r="C18">
            <v>0</v>
          </cell>
          <cell r="I18">
            <v>0</v>
          </cell>
        </row>
        <row r="19">
          <cell r="C19">
            <v>0</v>
          </cell>
          <cell r="I19">
            <v>0</v>
          </cell>
        </row>
        <row r="20">
          <cell r="C20">
            <v>0</v>
          </cell>
          <cell r="I20">
            <v>0</v>
          </cell>
        </row>
        <row r="21">
          <cell r="C21">
            <v>0</v>
          </cell>
          <cell r="I21">
            <v>0</v>
          </cell>
        </row>
        <row r="22">
          <cell r="C22">
            <v>0</v>
          </cell>
          <cell r="I22">
            <v>0</v>
          </cell>
        </row>
      </sheetData>
      <sheetData sheetId="1">
        <row r="4">
          <cell r="C4">
            <v>1</v>
          </cell>
          <cell r="O4">
            <v>1</v>
          </cell>
        </row>
        <row r="5">
          <cell r="C5">
            <v>1</v>
          </cell>
          <cell r="O5">
            <v>0.69182075939689069</v>
          </cell>
        </row>
        <row r="6">
          <cell r="C6">
            <v>1</v>
          </cell>
          <cell r="O6">
            <v>1</v>
          </cell>
        </row>
        <row r="7">
          <cell r="C7">
            <v>1</v>
          </cell>
          <cell r="O7">
            <v>1</v>
          </cell>
        </row>
        <row r="8">
          <cell r="C8">
            <v>1</v>
          </cell>
          <cell r="O8">
            <v>1</v>
          </cell>
        </row>
        <row r="9">
          <cell r="C9">
            <v>1</v>
          </cell>
          <cell r="O9">
            <v>0</v>
          </cell>
        </row>
        <row r="10">
          <cell r="C10">
            <v>1</v>
          </cell>
          <cell r="O10">
            <v>0</v>
          </cell>
        </row>
        <row r="11">
          <cell r="C11">
            <v>1</v>
          </cell>
          <cell r="O11">
            <v>1</v>
          </cell>
        </row>
        <row r="12">
          <cell r="C12">
            <v>1</v>
          </cell>
          <cell r="O12">
            <v>0</v>
          </cell>
        </row>
        <row r="13">
          <cell r="C13">
            <v>1</v>
          </cell>
          <cell r="O13">
            <v>1</v>
          </cell>
        </row>
        <row r="14">
          <cell r="C14">
            <v>1</v>
          </cell>
          <cell r="O14">
            <v>1</v>
          </cell>
        </row>
        <row r="15">
          <cell r="C15">
            <v>1</v>
          </cell>
          <cell r="O15">
            <v>0.83744054385195199</v>
          </cell>
        </row>
        <row r="16">
          <cell r="C16">
            <v>1</v>
          </cell>
          <cell r="O16">
            <v>1</v>
          </cell>
        </row>
        <row r="17">
          <cell r="C17">
            <v>1</v>
          </cell>
          <cell r="O17">
            <v>1</v>
          </cell>
        </row>
        <row r="18">
          <cell r="C18">
            <v>1</v>
          </cell>
          <cell r="O18">
            <v>1</v>
          </cell>
        </row>
        <row r="19">
          <cell r="C19">
            <v>1</v>
          </cell>
          <cell r="O19">
            <v>1</v>
          </cell>
        </row>
        <row r="20">
          <cell r="C20">
            <v>1</v>
          </cell>
          <cell r="O20">
            <v>1</v>
          </cell>
        </row>
        <row r="21">
          <cell r="C21">
            <v>1</v>
          </cell>
          <cell r="O21">
            <v>1</v>
          </cell>
        </row>
        <row r="22">
          <cell r="C22">
            <v>1</v>
          </cell>
          <cell r="O22">
            <v>1</v>
          </cell>
        </row>
      </sheetData>
      <sheetData sheetId="2">
        <row r="4">
          <cell r="C4">
            <v>1</v>
          </cell>
          <cell r="G4">
            <v>0</v>
          </cell>
        </row>
        <row r="5">
          <cell r="C5">
            <v>1</v>
          </cell>
          <cell r="G5">
            <v>0</v>
          </cell>
        </row>
        <row r="6">
          <cell r="C6">
            <v>1</v>
          </cell>
          <cell r="G6">
            <v>1</v>
          </cell>
        </row>
        <row r="7">
          <cell r="C7">
            <v>1</v>
          </cell>
          <cell r="G7">
            <v>1</v>
          </cell>
        </row>
        <row r="8">
          <cell r="C8">
            <v>1</v>
          </cell>
          <cell r="G8">
            <v>1</v>
          </cell>
        </row>
        <row r="9">
          <cell r="C9">
            <v>1</v>
          </cell>
          <cell r="G9">
            <v>0</v>
          </cell>
        </row>
        <row r="10">
          <cell r="C10">
            <v>1</v>
          </cell>
          <cell r="G10">
            <v>1</v>
          </cell>
        </row>
        <row r="11">
          <cell r="C11">
            <v>1</v>
          </cell>
          <cell r="G11">
            <v>1</v>
          </cell>
        </row>
        <row r="12">
          <cell r="C12">
            <v>1</v>
          </cell>
          <cell r="G12">
            <v>0.5</v>
          </cell>
        </row>
        <row r="13">
          <cell r="C13">
            <v>1</v>
          </cell>
          <cell r="G13">
            <v>1</v>
          </cell>
        </row>
        <row r="14">
          <cell r="C14">
            <v>1</v>
          </cell>
          <cell r="G14">
            <v>1</v>
          </cell>
        </row>
        <row r="15">
          <cell r="C15">
            <v>1</v>
          </cell>
          <cell r="G15">
            <v>1</v>
          </cell>
        </row>
        <row r="16">
          <cell r="C16">
            <v>1</v>
          </cell>
          <cell r="G16">
            <v>1</v>
          </cell>
        </row>
        <row r="17">
          <cell r="C17">
            <v>1</v>
          </cell>
          <cell r="G17">
            <v>0</v>
          </cell>
        </row>
        <row r="18">
          <cell r="C18">
            <v>1</v>
          </cell>
          <cell r="G18">
            <v>1</v>
          </cell>
        </row>
        <row r="19">
          <cell r="C19">
            <v>1</v>
          </cell>
          <cell r="G19">
            <v>1</v>
          </cell>
        </row>
        <row r="20">
          <cell r="C20">
            <v>1</v>
          </cell>
          <cell r="G20">
            <v>1</v>
          </cell>
        </row>
        <row r="21">
          <cell r="C21">
            <v>1</v>
          </cell>
          <cell r="G21">
            <v>1</v>
          </cell>
        </row>
        <row r="22">
          <cell r="C22">
            <v>1</v>
          </cell>
          <cell r="G22">
            <v>1</v>
          </cell>
        </row>
      </sheetData>
      <sheetData sheetId="3">
        <row r="4">
          <cell r="C4">
            <v>0</v>
          </cell>
          <cell r="G4">
            <v>0</v>
          </cell>
        </row>
        <row r="5">
          <cell r="C5">
            <v>1</v>
          </cell>
          <cell r="G5">
            <v>1</v>
          </cell>
        </row>
        <row r="6">
          <cell r="C6">
            <v>0</v>
          </cell>
          <cell r="G6">
            <v>0</v>
          </cell>
        </row>
        <row r="7">
          <cell r="C7">
            <v>0</v>
          </cell>
          <cell r="G7">
            <v>0</v>
          </cell>
        </row>
        <row r="8">
          <cell r="C8">
            <v>0</v>
          </cell>
          <cell r="G8">
            <v>0</v>
          </cell>
        </row>
        <row r="9">
          <cell r="C9">
            <v>0</v>
          </cell>
          <cell r="G9">
            <v>0</v>
          </cell>
        </row>
        <row r="10">
          <cell r="C10">
            <v>0</v>
          </cell>
          <cell r="G10">
            <v>0</v>
          </cell>
        </row>
        <row r="11">
          <cell r="C11">
            <v>0</v>
          </cell>
          <cell r="G11">
            <v>0</v>
          </cell>
        </row>
        <row r="12">
          <cell r="C12">
            <v>1</v>
          </cell>
          <cell r="G12">
            <v>1</v>
          </cell>
        </row>
        <row r="13">
          <cell r="C13">
            <v>1</v>
          </cell>
          <cell r="G13">
            <v>0.5</v>
          </cell>
        </row>
        <row r="14">
          <cell r="C14">
            <v>1</v>
          </cell>
          <cell r="G14">
            <v>0.5</v>
          </cell>
        </row>
        <row r="15">
          <cell r="C15">
            <v>1</v>
          </cell>
          <cell r="G15">
            <v>0.5</v>
          </cell>
        </row>
        <row r="16">
          <cell r="C16">
            <v>0</v>
          </cell>
          <cell r="G16">
            <v>0</v>
          </cell>
        </row>
        <row r="17">
          <cell r="C17">
            <v>0</v>
          </cell>
          <cell r="G17">
            <v>0</v>
          </cell>
        </row>
        <row r="18">
          <cell r="C18">
            <v>0</v>
          </cell>
          <cell r="G18">
            <v>0</v>
          </cell>
        </row>
        <row r="19">
          <cell r="C19">
            <v>0</v>
          </cell>
          <cell r="G19">
            <v>0</v>
          </cell>
        </row>
        <row r="20">
          <cell r="C20">
            <v>0</v>
          </cell>
          <cell r="G20">
            <v>0</v>
          </cell>
        </row>
        <row r="21">
          <cell r="C21">
            <v>0</v>
          </cell>
          <cell r="G21">
            <v>0</v>
          </cell>
        </row>
        <row r="22">
          <cell r="C22">
            <v>0</v>
          </cell>
          <cell r="G22">
            <v>0</v>
          </cell>
        </row>
      </sheetData>
      <sheetData sheetId="4">
        <row r="4">
          <cell r="C4">
            <v>0</v>
          </cell>
          <cell r="I4">
            <v>0</v>
          </cell>
        </row>
        <row r="5">
          <cell r="C5">
            <v>1</v>
          </cell>
          <cell r="I5">
            <v>1.0000997993673995</v>
          </cell>
        </row>
        <row r="6">
          <cell r="C6">
            <v>0</v>
          </cell>
          <cell r="I6">
            <v>0</v>
          </cell>
        </row>
        <row r="7">
          <cell r="C7">
            <v>0</v>
          </cell>
          <cell r="I7">
            <v>0</v>
          </cell>
        </row>
        <row r="8">
          <cell r="C8">
            <v>0</v>
          </cell>
          <cell r="I8">
            <v>0</v>
          </cell>
        </row>
        <row r="9">
          <cell r="C9">
            <v>0</v>
          </cell>
          <cell r="I9">
            <v>0</v>
          </cell>
        </row>
        <row r="10">
          <cell r="C10">
            <v>0</v>
          </cell>
          <cell r="I10">
            <v>0</v>
          </cell>
        </row>
        <row r="11">
          <cell r="C11">
            <v>0</v>
          </cell>
          <cell r="I11">
            <v>0</v>
          </cell>
        </row>
        <row r="12">
          <cell r="C12">
            <v>1</v>
          </cell>
          <cell r="I12">
            <v>0.19171892251823153</v>
          </cell>
        </row>
        <row r="13">
          <cell r="C13">
            <v>1</v>
          </cell>
          <cell r="I13">
            <v>0.21088157501120719</v>
          </cell>
        </row>
        <row r="14">
          <cell r="C14">
            <v>1</v>
          </cell>
          <cell r="I14">
            <v>0.35076058473266253</v>
          </cell>
        </row>
        <row r="15">
          <cell r="C15">
            <v>1</v>
          </cell>
          <cell r="I15">
            <v>3.0473951998094635E-5</v>
          </cell>
        </row>
        <row r="16">
          <cell r="C16">
            <v>0</v>
          </cell>
          <cell r="I16">
            <v>0</v>
          </cell>
        </row>
        <row r="17">
          <cell r="C17">
            <v>0</v>
          </cell>
          <cell r="I17">
            <v>0</v>
          </cell>
        </row>
        <row r="18">
          <cell r="C18">
            <v>0</v>
          </cell>
          <cell r="I18">
            <v>0</v>
          </cell>
        </row>
        <row r="19">
          <cell r="C19">
            <v>0</v>
          </cell>
          <cell r="I19">
            <v>0</v>
          </cell>
        </row>
        <row r="20">
          <cell r="C20">
            <v>0</v>
          </cell>
          <cell r="I20">
            <v>0</v>
          </cell>
        </row>
        <row r="21">
          <cell r="C21">
            <v>0</v>
          </cell>
          <cell r="I21">
            <v>0</v>
          </cell>
        </row>
        <row r="22">
          <cell r="C22">
            <v>0</v>
          </cell>
          <cell r="I22">
            <v>0</v>
          </cell>
        </row>
      </sheetData>
      <sheetData sheetId="5">
        <row r="4">
          <cell r="C4">
            <v>0</v>
          </cell>
          <cell r="G4">
            <v>0</v>
          </cell>
        </row>
        <row r="5">
          <cell r="C5">
            <v>1</v>
          </cell>
          <cell r="G5">
            <v>1</v>
          </cell>
        </row>
        <row r="6">
          <cell r="C6">
            <v>0</v>
          </cell>
          <cell r="G6">
            <v>0</v>
          </cell>
        </row>
        <row r="7">
          <cell r="C7">
            <v>0</v>
          </cell>
          <cell r="G7">
            <v>0</v>
          </cell>
        </row>
        <row r="8">
          <cell r="C8">
            <v>0</v>
          </cell>
          <cell r="G8">
            <v>0</v>
          </cell>
        </row>
        <row r="9">
          <cell r="C9">
            <v>1</v>
          </cell>
          <cell r="G9">
            <v>0</v>
          </cell>
        </row>
        <row r="10">
          <cell r="C10">
            <v>1</v>
          </cell>
          <cell r="G10">
            <v>0</v>
          </cell>
        </row>
        <row r="11">
          <cell r="C11">
            <v>0</v>
          </cell>
          <cell r="G11">
            <v>0</v>
          </cell>
        </row>
        <row r="12">
          <cell r="C12">
            <v>1</v>
          </cell>
          <cell r="G12">
            <v>1</v>
          </cell>
        </row>
        <row r="13">
          <cell r="C13">
            <v>1</v>
          </cell>
          <cell r="G13">
            <v>1</v>
          </cell>
        </row>
        <row r="14">
          <cell r="C14">
            <v>1</v>
          </cell>
          <cell r="G14">
            <v>1</v>
          </cell>
        </row>
        <row r="15">
          <cell r="C15">
            <v>1</v>
          </cell>
          <cell r="G15">
            <v>1</v>
          </cell>
        </row>
        <row r="16">
          <cell r="C16">
            <v>1</v>
          </cell>
          <cell r="G16">
            <v>1</v>
          </cell>
        </row>
        <row r="17">
          <cell r="C17">
            <v>1</v>
          </cell>
          <cell r="G17">
            <v>0</v>
          </cell>
        </row>
        <row r="18">
          <cell r="C18">
            <v>1</v>
          </cell>
          <cell r="G18">
            <v>1</v>
          </cell>
        </row>
        <row r="19">
          <cell r="C19">
            <v>1</v>
          </cell>
          <cell r="G19">
            <v>1</v>
          </cell>
        </row>
        <row r="20">
          <cell r="C20">
            <v>1</v>
          </cell>
          <cell r="G20">
            <v>1</v>
          </cell>
        </row>
        <row r="21">
          <cell r="C21">
            <v>1</v>
          </cell>
          <cell r="G21">
            <v>1</v>
          </cell>
        </row>
        <row r="22">
          <cell r="C22">
            <v>1</v>
          </cell>
          <cell r="G22">
            <v>1</v>
          </cell>
        </row>
      </sheetData>
      <sheetData sheetId="6">
        <row r="4">
          <cell r="C4">
            <v>1</v>
          </cell>
          <cell r="G4">
            <v>0</v>
          </cell>
        </row>
        <row r="5">
          <cell r="C5">
            <v>1</v>
          </cell>
          <cell r="G5">
            <v>0</v>
          </cell>
        </row>
        <row r="6">
          <cell r="C6">
            <v>1</v>
          </cell>
          <cell r="G6">
            <v>0</v>
          </cell>
        </row>
        <row r="7">
          <cell r="C7">
            <v>1</v>
          </cell>
          <cell r="G7">
            <v>0</v>
          </cell>
        </row>
        <row r="8">
          <cell r="C8">
            <v>1</v>
          </cell>
          <cell r="G8">
            <v>0</v>
          </cell>
        </row>
        <row r="9">
          <cell r="C9">
            <v>1</v>
          </cell>
          <cell r="G9">
            <v>1</v>
          </cell>
        </row>
        <row r="10">
          <cell r="C10">
            <v>1</v>
          </cell>
          <cell r="G10">
            <v>1</v>
          </cell>
        </row>
        <row r="11">
          <cell r="C11">
            <v>1</v>
          </cell>
          <cell r="G11">
            <v>0</v>
          </cell>
        </row>
        <row r="12">
          <cell r="C12">
            <v>1</v>
          </cell>
          <cell r="G12">
            <v>1</v>
          </cell>
        </row>
        <row r="13">
          <cell r="C13">
            <v>1</v>
          </cell>
          <cell r="G13">
            <v>1</v>
          </cell>
        </row>
        <row r="14">
          <cell r="C14">
            <v>1</v>
          </cell>
          <cell r="G14">
            <v>1</v>
          </cell>
        </row>
        <row r="15">
          <cell r="C15">
            <v>1</v>
          </cell>
          <cell r="G15">
            <v>1</v>
          </cell>
        </row>
        <row r="16">
          <cell r="C16">
            <v>1</v>
          </cell>
          <cell r="G16">
            <v>1</v>
          </cell>
        </row>
        <row r="17">
          <cell r="C17">
            <v>1</v>
          </cell>
          <cell r="G17">
            <v>1</v>
          </cell>
        </row>
        <row r="18">
          <cell r="C18">
            <v>1</v>
          </cell>
          <cell r="G18">
            <v>1</v>
          </cell>
        </row>
        <row r="19">
          <cell r="C19">
            <v>1</v>
          </cell>
          <cell r="G19">
            <v>0</v>
          </cell>
        </row>
        <row r="20">
          <cell r="C20">
            <v>1</v>
          </cell>
          <cell r="G20">
            <v>0</v>
          </cell>
        </row>
        <row r="21">
          <cell r="C21">
            <v>1</v>
          </cell>
          <cell r="G21">
            <v>0</v>
          </cell>
        </row>
        <row r="22">
          <cell r="C22">
            <v>1</v>
          </cell>
          <cell r="G22">
            <v>0.86540225753586364</v>
          </cell>
        </row>
      </sheetData>
      <sheetData sheetId="7">
        <row r="4">
          <cell r="C4">
            <v>0</v>
          </cell>
          <cell r="F4">
            <v>0</v>
          </cell>
        </row>
        <row r="5">
          <cell r="C5">
            <v>1</v>
          </cell>
          <cell r="F5">
            <v>0</v>
          </cell>
        </row>
        <row r="6">
          <cell r="C6">
            <v>0</v>
          </cell>
          <cell r="F6">
            <v>0</v>
          </cell>
        </row>
        <row r="7">
          <cell r="C7">
            <v>0</v>
          </cell>
          <cell r="F7">
            <v>0</v>
          </cell>
        </row>
        <row r="8">
          <cell r="C8">
            <v>0</v>
          </cell>
          <cell r="F8">
            <v>0</v>
          </cell>
        </row>
        <row r="9">
          <cell r="C9">
            <v>1</v>
          </cell>
          <cell r="F9">
            <v>1</v>
          </cell>
        </row>
        <row r="10">
          <cell r="C10">
            <v>1</v>
          </cell>
          <cell r="F10">
            <v>1</v>
          </cell>
        </row>
        <row r="11">
          <cell r="C11">
            <v>0</v>
          </cell>
          <cell r="F11">
            <v>0</v>
          </cell>
        </row>
        <row r="12">
          <cell r="C12">
            <v>1</v>
          </cell>
          <cell r="F12">
            <v>1</v>
          </cell>
        </row>
        <row r="13">
          <cell r="C13">
            <v>1</v>
          </cell>
          <cell r="F13">
            <v>1</v>
          </cell>
        </row>
        <row r="14">
          <cell r="C14">
            <v>1</v>
          </cell>
          <cell r="F14">
            <v>0</v>
          </cell>
        </row>
        <row r="15">
          <cell r="C15">
            <v>1</v>
          </cell>
          <cell r="F15">
            <v>1</v>
          </cell>
        </row>
        <row r="16">
          <cell r="C16">
            <v>1</v>
          </cell>
          <cell r="F16">
            <v>1</v>
          </cell>
        </row>
        <row r="17">
          <cell r="C17">
            <v>1</v>
          </cell>
          <cell r="F17">
            <v>1</v>
          </cell>
        </row>
        <row r="18">
          <cell r="C18">
            <v>1</v>
          </cell>
          <cell r="F18">
            <v>1</v>
          </cell>
        </row>
        <row r="19">
          <cell r="C19">
            <v>0</v>
          </cell>
          <cell r="F19">
            <v>0</v>
          </cell>
        </row>
        <row r="20">
          <cell r="C20">
            <v>0</v>
          </cell>
          <cell r="F20">
            <v>0</v>
          </cell>
        </row>
        <row r="21">
          <cell r="C21">
            <v>0</v>
          </cell>
          <cell r="F21">
            <v>0</v>
          </cell>
        </row>
        <row r="22">
          <cell r="C22">
            <v>0</v>
          </cell>
          <cell r="F22">
            <v>0</v>
          </cell>
        </row>
      </sheetData>
      <sheetData sheetId="8">
        <row r="4">
          <cell r="C4">
            <v>1</v>
          </cell>
          <cell r="G4">
            <v>0.99739685596751759</v>
          </cell>
        </row>
        <row r="5">
          <cell r="C5">
            <v>1</v>
          </cell>
          <cell r="G5">
            <v>0.99814170500446708</v>
          </cell>
        </row>
        <row r="6">
          <cell r="C6">
            <v>1</v>
          </cell>
          <cell r="G6">
            <v>0.95244494082388098</v>
          </cell>
        </row>
        <row r="7">
          <cell r="C7">
            <v>1</v>
          </cell>
          <cell r="G7">
            <v>0.98740985990103469</v>
          </cell>
        </row>
        <row r="8">
          <cell r="C8">
            <v>1</v>
          </cell>
          <cell r="G8">
            <v>0.99840397291523841</v>
          </cell>
        </row>
        <row r="9">
          <cell r="C9">
            <v>1</v>
          </cell>
          <cell r="G9">
            <v>0.99976391256458363</v>
          </cell>
        </row>
        <row r="10">
          <cell r="C10">
            <v>1</v>
          </cell>
          <cell r="G10">
            <v>0.98438663173099539</v>
          </cell>
        </row>
        <row r="11">
          <cell r="C11">
            <v>1</v>
          </cell>
          <cell r="G11">
            <v>0.99770423834566346</v>
          </cell>
        </row>
        <row r="12">
          <cell r="C12">
            <v>1</v>
          </cell>
          <cell r="G12">
            <v>0.99958559774767242</v>
          </cell>
        </row>
        <row r="13">
          <cell r="C13">
            <v>1</v>
          </cell>
          <cell r="G13">
            <v>0.99996819979390561</v>
          </cell>
        </row>
        <row r="14">
          <cell r="C14">
            <v>1</v>
          </cell>
          <cell r="G14">
            <v>1</v>
          </cell>
        </row>
        <row r="15">
          <cell r="C15">
            <v>1</v>
          </cell>
          <cell r="G15">
            <v>1</v>
          </cell>
        </row>
        <row r="16">
          <cell r="C16">
            <v>0</v>
          </cell>
          <cell r="G16">
            <v>0</v>
          </cell>
        </row>
        <row r="17">
          <cell r="C17">
            <v>1</v>
          </cell>
          <cell r="G17">
            <v>1</v>
          </cell>
        </row>
        <row r="18">
          <cell r="C18">
            <v>1</v>
          </cell>
          <cell r="G18">
            <v>0.99947144427121015</v>
          </cell>
        </row>
        <row r="19">
          <cell r="C19">
            <v>1</v>
          </cell>
          <cell r="G19">
            <v>0.99934794194964671</v>
          </cell>
        </row>
        <row r="20">
          <cell r="C20">
            <v>1</v>
          </cell>
          <cell r="G20">
            <v>1</v>
          </cell>
        </row>
        <row r="21">
          <cell r="C21">
            <v>1</v>
          </cell>
          <cell r="G21">
            <v>1</v>
          </cell>
        </row>
        <row r="22">
          <cell r="C22">
            <v>1</v>
          </cell>
          <cell r="G22">
            <v>1</v>
          </cell>
        </row>
      </sheetData>
      <sheetData sheetId="9">
        <row r="4">
          <cell r="C4">
            <v>1</v>
          </cell>
          <cell r="G4">
            <v>1</v>
          </cell>
        </row>
        <row r="5">
          <cell r="C5">
            <v>1</v>
          </cell>
          <cell r="G5">
            <v>1</v>
          </cell>
        </row>
        <row r="6">
          <cell r="C6">
            <v>1</v>
          </cell>
          <cell r="G6">
            <v>0.89899173459391668</v>
          </cell>
        </row>
        <row r="7">
          <cell r="C7">
            <v>1</v>
          </cell>
          <cell r="G7">
            <v>1</v>
          </cell>
        </row>
        <row r="8">
          <cell r="C8">
            <v>1</v>
          </cell>
          <cell r="G8">
            <v>1</v>
          </cell>
        </row>
        <row r="9">
          <cell r="C9">
            <v>1</v>
          </cell>
          <cell r="G9">
            <v>0.84760315684048704</v>
          </cell>
        </row>
        <row r="10">
          <cell r="C10">
            <v>1</v>
          </cell>
          <cell r="G10">
            <v>0.94281144108120019</v>
          </cell>
        </row>
        <row r="11">
          <cell r="C11">
            <v>1</v>
          </cell>
          <cell r="G11">
            <v>1</v>
          </cell>
        </row>
        <row r="12">
          <cell r="C12">
            <v>1</v>
          </cell>
          <cell r="G12">
            <v>1</v>
          </cell>
        </row>
        <row r="13">
          <cell r="C13">
            <v>1</v>
          </cell>
          <cell r="G13">
            <v>1</v>
          </cell>
        </row>
        <row r="14">
          <cell r="C14">
            <v>1</v>
          </cell>
          <cell r="G14">
            <v>1</v>
          </cell>
        </row>
        <row r="15">
          <cell r="C15">
            <v>1</v>
          </cell>
          <cell r="G15">
            <v>1</v>
          </cell>
        </row>
        <row r="16">
          <cell r="C16">
            <v>0</v>
          </cell>
          <cell r="G16">
            <v>0</v>
          </cell>
        </row>
        <row r="17">
          <cell r="C17">
            <v>1</v>
          </cell>
          <cell r="G17">
            <v>1</v>
          </cell>
        </row>
        <row r="18">
          <cell r="C18">
            <v>1</v>
          </cell>
          <cell r="G18">
            <v>1</v>
          </cell>
        </row>
        <row r="19">
          <cell r="C19">
            <v>1</v>
          </cell>
          <cell r="G19">
            <v>1</v>
          </cell>
        </row>
        <row r="20">
          <cell r="C20">
            <v>1</v>
          </cell>
          <cell r="G20">
            <v>1</v>
          </cell>
        </row>
        <row r="21">
          <cell r="C21">
            <v>1</v>
          </cell>
          <cell r="G21">
            <v>0.92426994440603172</v>
          </cell>
        </row>
        <row r="22">
          <cell r="C22">
            <v>1</v>
          </cell>
          <cell r="G22">
            <v>1</v>
          </cell>
        </row>
      </sheetData>
      <sheetData sheetId="10">
        <row r="8">
          <cell r="Q8">
            <v>0.42290132241032624</v>
          </cell>
        </row>
        <row r="12">
          <cell r="Q12">
            <v>0</v>
          </cell>
        </row>
        <row r="16">
          <cell r="Q16">
            <v>0</v>
          </cell>
        </row>
        <row r="20">
          <cell r="Q20">
            <v>0</v>
          </cell>
        </row>
        <row r="24">
          <cell r="Q24">
            <v>0.28080108811418292</v>
          </cell>
        </row>
        <row r="28">
          <cell r="Q28">
            <v>0</v>
          </cell>
        </row>
        <row r="32">
          <cell r="Q32">
            <v>0</v>
          </cell>
        </row>
        <row r="36">
          <cell r="Q36">
            <v>0.20167565628294676</v>
          </cell>
        </row>
        <row r="40">
          <cell r="Q40">
            <v>0</v>
          </cell>
        </row>
        <row r="44">
          <cell r="Q44">
            <v>0.5362677742399653</v>
          </cell>
        </row>
        <row r="48">
          <cell r="Q48">
            <v>1</v>
          </cell>
        </row>
        <row r="52">
          <cell r="Q52">
            <v>1</v>
          </cell>
        </row>
        <row r="56">
          <cell r="Q56">
            <v>0</v>
          </cell>
        </row>
        <row r="60">
          <cell r="Q60">
            <v>0</v>
          </cell>
        </row>
        <row r="64">
          <cell r="Q64">
            <v>0</v>
          </cell>
        </row>
        <row r="68">
          <cell r="Q68">
            <v>0</v>
          </cell>
        </row>
        <row r="72">
          <cell r="Q72">
            <v>0</v>
          </cell>
        </row>
        <row r="76">
          <cell r="Q76">
            <v>0</v>
          </cell>
        </row>
        <row r="80">
          <cell r="Q80">
            <v>0</v>
          </cell>
        </row>
      </sheetData>
      <sheetData sheetId="11">
        <row r="4">
          <cell r="C4">
            <v>1</v>
          </cell>
          <cell r="O4">
            <v>1</v>
          </cell>
        </row>
        <row r="5">
          <cell r="C5">
            <v>1</v>
          </cell>
          <cell r="O5">
            <v>1</v>
          </cell>
        </row>
        <row r="6">
          <cell r="C6">
            <v>1</v>
          </cell>
          <cell r="O6">
            <v>1</v>
          </cell>
        </row>
        <row r="7">
          <cell r="C7">
            <v>1</v>
          </cell>
          <cell r="O7">
            <v>1</v>
          </cell>
        </row>
        <row r="8">
          <cell r="C8">
            <v>1</v>
          </cell>
          <cell r="O8">
            <v>1</v>
          </cell>
        </row>
        <row r="9">
          <cell r="C9">
            <v>1</v>
          </cell>
          <cell r="O9">
            <v>1</v>
          </cell>
        </row>
        <row r="10">
          <cell r="C10">
            <v>1</v>
          </cell>
          <cell r="O10">
            <v>1</v>
          </cell>
        </row>
        <row r="11">
          <cell r="C11">
            <v>1</v>
          </cell>
          <cell r="O11">
            <v>1</v>
          </cell>
        </row>
        <row r="12">
          <cell r="C12">
            <v>1</v>
          </cell>
          <cell r="O12">
            <v>0.99965705797424909</v>
          </cell>
        </row>
        <row r="13">
          <cell r="C13">
            <v>1</v>
          </cell>
          <cell r="O13">
            <v>0.99947373646838378</v>
          </cell>
        </row>
        <row r="14">
          <cell r="C14">
            <v>1</v>
          </cell>
          <cell r="O14">
            <v>0.99967353751225052</v>
          </cell>
        </row>
        <row r="15">
          <cell r="C15">
            <v>1</v>
          </cell>
          <cell r="O15">
            <v>0.99929393638047692</v>
          </cell>
        </row>
        <row r="16">
          <cell r="C16">
            <v>1</v>
          </cell>
          <cell r="O16">
            <v>1</v>
          </cell>
        </row>
        <row r="17">
          <cell r="C17">
            <v>1</v>
          </cell>
          <cell r="O17">
            <v>1</v>
          </cell>
        </row>
        <row r="18">
          <cell r="C18">
            <v>1</v>
          </cell>
          <cell r="O18">
            <v>1</v>
          </cell>
        </row>
        <row r="19">
          <cell r="C19">
            <v>1</v>
          </cell>
          <cell r="O19">
            <v>1</v>
          </cell>
        </row>
        <row r="20">
          <cell r="C20">
            <v>1</v>
          </cell>
          <cell r="O20">
            <v>1</v>
          </cell>
        </row>
        <row r="21">
          <cell r="C21">
            <v>1</v>
          </cell>
          <cell r="O21">
            <v>1</v>
          </cell>
        </row>
        <row r="22">
          <cell r="C22">
            <v>1</v>
          </cell>
          <cell r="O22">
            <v>1</v>
          </cell>
        </row>
      </sheetData>
      <sheetData sheetId="12">
        <row r="4">
          <cell r="C4">
            <v>1</v>
          </cell>
          <cell r="I4">
            <v>1</v>
          </cell>
        </row>
        <row r="5">
          <cell r="C5">
            <v>1</v>
          </cell>
          <cell r="I5">
            <v>1</v>
          </cell>
        </row>
        <row r="6">
          <cell r="C6">
            <v>1</v>
          </cell>
          <cell r="I6">
            <v>1</v>
          </cell>
        </row>
        <row r="7">
          <cell r="C7">
            <v>1</v>
          </cell>
          <cell r="I7">
            <v>1</v>
          </cell>
        </row>
        <row r="8">
          <cell r="C8">
            <v>1</v>
          </cell>
          <cell r="I8">
            <v>1</v>
          </cell>
        </row>
        <row r="9">
          <cell r="C9">
            <v>1</v>
          </cell>
          <cell r="I9">
            <v>1</v>
          </cell>
        </row>
        <row r="10">
          <cell r="C10">
            <v>1</v>
          </cell>
          <cell r="I10">
            <v>1</v>
          </cell>
        </row>
        <row r="11">
          <cell r="C11">
            <v>1</v>
          </cell>
          <cell r="I11">
            <v>1</v>
          </cell>
        </row>
        <row r="12">
          <cell r="C12">
            <v>1</v>
          </cell>
          <cell r="I12">
            <v>1</v>
          </cell>
        </row>
        <row r="13">
          <cell r="C13">
            <v>1</v>
          </cell>
          <cell r="I13">
            <v>1</v>
          </cell>
        </row>
        <row r="14">
          <cell r="C14">
            <v>1</v>
          </cell>
          <cell r="I14">
            <v>1</v>
          </cell>
        </row>
        <row r="15">
          <cell r="C15">
            <v>1</v>
          </cell>
          <cell r="I15">
            <v>1</v>
          </cell>
        </row>
        <row r="16">
          <cell r="C16">
            <v>1</v>
          </cell>
          <cell r="I16">
            <v>1</v>
          </cell>
        </row>
        <row r="17">
          <cell r="C17">
            <v>1</v>
          </cell>
          <cell r="I17">
            <v>1</v>
          </cell>
        </row>
        <row r="18">
          <cell r="C18">
            <v>1</v>
          </cell>
          <cell r="I18">
            <v>1</v>
          </cell>
        </row>
        <row r="19">
          <cell r="C19">
            <v>1</v>
          </cell>
          <cell r="I19">
            <v>1</v>
          </cell>
        </row>
        <row r="20">
          <cell r="C20">
            <v>1</v>
          </cell>
          <cell r="I20">
            <v>1</v>
          </cell>
        </row>
        <row r="21">
          <cell r="C21">
            <v>1</v>
          </cell>
          <cell r="I21">
            <v>1</v>
          </cell>
        </row>
        <row r="22">
          <cell r="C22">
            <v>1</v>
          </cell>
          <cell r="I22">
            <v>1</v>
          </cell>
        </row>
      </sheetData>
      <sheetData sheetId="13">
        <row r="4">
          <cell r="C4">
            <v>1</v>
          </cell>
          <cell r="G4">
            <v>1</v>
          </cell>
        </row>
        <row r="5">
          <cell r="C5">
            <v>1</v>
          </cell>
          <cell r="G5">
            <v>1</v>
          </cell>
        </row>
        <row r="6">
          <cell r="C6">
            <v>1</v>
          </cell>
          <cell r="G6">
            <v>1</v>
          </cell>
        </row>
        <row r="7">
          <cell r="C7">
            <v>1</v>
          </cell>
          <cell r="G7">
            <v>1</v>
          </cell>
        </row>
        <row r="8">
          <cell r="C8">
            <v>1</v>
          </cell>
          <cell r="G8">
            <v>1</v>
          </cell>
        </row>
        <row r="9">
          <cell r="C9">
            <v>1</v>
          </cell>
          <cell r="G9">
            <v>1</v>
          </cell>
        </row>
        <row r="10">
          <cell r="C10">
            <v>1</v>
          </cell>
          <cell r="G10">
            <v>1</v>
          </cell>
        </row>
        <row r="11">
          <cell r="C11">
            <v>1</v>
          </cell>
          <cell r="G11">
            <v>1</v>
          </cell>
        </row>
        <row r="12">
          <cell r="C12">
            <v>1</v>
          </cell>
          <cell r="G12">
            <v>0</v>
          </cell>
        </row>
        <row r="13">
          <cell r="C13">
            <v>1</v>
          </cell>
          <cell r="G13">
            <v>0</v>
          </cell>
        </row>
        <row r="14">
          <cell r="C14">
            <v>1</v>
          </cell>
          <cell r="G14">
            <v>0</v>
          </cell>
        </row>
        <row r="15">
          <cell r="C15">
            <v>1</v>
          </cell>
          <cell r="G15">
            <v>0</v>
          </cell>
        </row>
        <row r="16">
          <cell r="C16">
            <v>1</v>
          </cell>
          <cell r="G16">
            <v>1</v>
          </cell>
        </row>
        <row r="17">
          <cell r="C17">
            <v>1</v>
          </cell>
          <cell r="G17">
            <v>1</v>
          </cell>
        </row>
        <row r="18">
          <cell r="C18">
            <v>1</v>
          </cell>
          <cell r="G18">
            <v>1</v>
          </cell>
        </row>
        <row r="19">
          <cell r="C19">
            <v>1</v>
          </cell>
          <cell r="G19">
            <v>1</v>
          </cell>
        </row>
        <row r="20">
          <cell r="C20">
            <v>1</v>
          </cell>
          <cell r="G20">
            <v>1</v>
          </cell>
        </row>
        <row r="21">
          <cell r="C21">
            <v>1</v>
          </cell>
          <cell r="G21">
            <v>1</v>
          </cell>
        </row>
        <row r="22">
          <cell r="C22">
            <v>1</v>
          </cell>
          <cell r="G22">
            <v>1</v>
          </cell>
        </row>
      </sheetData>
      <sheetData sheetId="14">
        <row r="4">
          <cell r="C4">
            <v>0</v>
          </cell>
          <cell r="G4">
            <v>0</v>
          </cell>
        </row>
        <row r="5">
          <cell r="C5">
            <v>1</v>
          </cell>
          <cell r="G5">
            <v>1</v>
          </cell>
        </row>
        <row r="6">
          <cell r="C6">
            <v>0</v>
          </cell>
          <cell r="G6">
            <v>0</v>
          </cell>
        </row>
        <row r="7">
          <cell r="C7">
            <v>0</v>
          </cell>
          <cell r="G7">
            <v>0</v>
          </cell>
        </row>
        <row r="8">
          <cell r="C8">
            <v>0</v>
          </cell>
          <cell r="G8">
            <v>0</v>
          </cell>
        </row>
        <row r="9">
          <cell r="C9">
            <v>0</v>
          </cell>
          <cell r="G9">
            <v>0</v>
          </cell>
        </row>
        <row r="10">
          <cell r="C10">
            <v>0</v>
          </cell>
          <cell r="G10">
            <v>0</v>
          </cell>
        </row>
        <row r="11">
          <cell r="C11">
            <v>0</v>
          </cell>
          <cell r="G11">
            <v>0</v>
          </cell>
        </row>
        <row r="12">
          <cell r="C12">
            <v>1</v>
          </cell>
          <cell r="G12">
            <v>1</v>
          </cell>
        </row>
        <row r="13">
          <cell r="C13">
            <v>1</v>
          </cell>
          <cell r="G13">
            <v>1</v>
          </cell>
        </row>
        <row r="14">
          <cell r="C14">
            <v>1</v>
          </cell>
          <cell r="G14">
            <v>1</v>
          </cell>
        </row>
        <row r="15">
          <cell r="C15">
            <v>1</v>
          </cell>
          <cell r="G15">
            <v>1</v>
          </cell>
        </row>
        <row r="16">
          <cell r="C16">
            <v>0</v>
          </cell>
          <cell r="G16">
            <v>0</v>
          </cell>
        </row>
        <row r="17">
          <cell r="C17">
            <v>0</v>
          </cell>
          <cell r="G17">
            <v>0</v>
          </cell>
        </row>
        <row r="18">
          <cell r="C18">
            <v>0</v>
          </cell>
          <cell r="G18">
            <v>0</v>
          </cell>
        </row>
        <row r="19">
          <cell r="C19">
            <v>0</v>
          </cell>
          <cell r="G19">
            <v>0</v>
          </cell>
        </row>
        <row r="20">
          <cell r="C20">
            <v>0</v>
          </cell>
          <cell r="G20">
            <v>0</v>
          </cell>
        </row>
        <row r="21">
          <cell r="C21">
            <v>0</v>
          </cell>
          <cell r="G21">
            <v>0</v>
          </cell>
        </row>
        <row r="22">
          <cell r="C22">
            <v>0</v>
          </cell>
          <cell r="G22">
            <v>0</v>
          </cell>
        </row>
      </sheetData>
      <sheetData sheetId="15">
        <row r="4">
          <cell r="C4">
            <v>0</v>
          </cell>
          <cell r="G4">
            <v>0</v>
          </cell>
        </row>
        <row r="5">
          <cell r="C5">
            <v>1</v>
          </cell>
          <cell r="G5">
            <v>1</v>
          </cell>
        </row>
        <row r="6">
          <cell r="C6">
            <v>0</v>
          </cell>
          <cell r="G6">
            <v>0</v>
          </cell>
        </row>
        <row r="7">
          <cell r="C7">
            <v>0</v>
          </cell>
          <cell r="G7">
            <v>0</v>
          </cell>
        </row>
        <row r="8">
          <cell r="C8">
            <v>0</v>
          </cell>
          <cell r="G8">
            <v>0</v>
          </cell>
        </row>
        <row r="9">
          <cell r="C9">
            <v>0</v>
          </cell>
          <cell r="G9">
            <v>0</v>
          </cell>
        </row>
        <row r="10">
          <cell r="C10">
            <v>0</v>
          </cell>
          <cell r="G10">
            <v>0</v>
          </cell>
        </row>
        <row r="11">
          <cell r="C11">
            <v>0</v>
          </cell>
          <cell r="G11">
            <v>0</v>
          </cell>
        </row>
        <row r="12">
          <cell r="C12">
            <v>1</v>
          </cell>
          <cell r="G12">
            <v>1</v>
          </cell>
        </row>
        <row r="13">
          <cell r="C13">
            <v>1</v>
          </cell>
          <cell r="G13">
            <v>1</v>
          </cell>
        </row>
        <row r="14">
          <cell r="C14">
            <v>1</v>
          </cell>
          <cell r="G14">
            <v>1</v>
          </cell>
        </row>
        <row r="15">
          <cell r="C15">
            <v>1</v>
          </cell>
          <cell r="G15">
            <v>1</v>
          </cell>
        </row>
        <row r="16">
          <cell r="C16">
            <v>0</v>
          </cell>
          <cell r="G16">
            <v>0</v>
          </cell>
        </row>
        <row r="17">
          <cell r="C17">
            <v>0</v>
          </cell>
          <cell r="G17">
            <v>0</v>
          </cell>
        </row>
        <row r="18">
          <cell r="C18">
            <v>0</v>
          </cell>
          <cell r="G18">
            <v>0</v>
          </cell>
        </row>
        <row r="19">
          <cell r="C19">
            <v>0</v>
          </cell>
          <cell r="G19">
            <v>0</v>
          </cell>
        </row>
        <row r="20">
          <cell r="C20">
            <v>0</v>
          </cell>
          <cell r="G20">
            <v>0</v>
          </cell>
        </row>
        <row r="21">
          <cell r="C21">
            <v>0</v>
          </cell>
          <cell r="G21">
            <v>0</v>
          </cell>
        </row>
        <row r="22">
          <cell r="C22">
            <v>0</v>
          </cell>
          <cell r="G22">
            <v>0</v>
          </cell>
        </row>
      </sheetData>
      <sheetData sheetId="16">
        <row r="4">
          <cell r="C4">
            <v>1</v>
          </cell>
          <cell r="G4">
            <v>1</v>
          </cell>
        </row>
        <row r="5">
          <cell r="C5">
            <v>1</v>
          </cell>
          <cell r="G5">
            <v>0.93998763292635967</v>
          </cell>
        </row>
        <row r="6">
          <cell r="C6">
            <v>1</v>
          </cell>
          <cell r="G6">
            <v>1</v>
          </cell>
        </row>
        <row r="7">
          <cell r="C7">
            <v>1</v>
          </cell>
          <cell r="G7">
            <v>1</v>
          </cell>
        </row>
        <row r="8">
          <cell r="C8">
            <v>1</v>
          </cell>
          <cell r="G8">
            <v>1</v>
          </cell>
        </row>
        <row r="9">
          <cell r="C9">
            <v>1</v>
          </cell>
          <cell r="G9">
            <v>0</v>
          </cell>
        </row>
        <row r="10">
          <cell r="C10">
            <v>1</v>
          </cell>
          <cell r="G10">
            <v>0.82612664278272152</v>
          </cell>
        </row>
        <row r="11">
          <cell r="C11">
            <v>1</v>
          </cell>
          <cell r="G11">
            <v>1</v>
          </cell>
        </row>
        <row r="12">
          <cell r="C12">
            <v>1</v>
          </cell>
          <cell r="G12">
            <v>1</v>
          </cell>
        </row>
        <row r="13">
          <cell r="C13">
            <v>1</v>
          </cell>
          <cell r="G13">
            <v>1</v>
          </cell>
        </row>
        <row r="14">
          <cell r="C14">
            <v>1</v>
          </cell>
          <cell r="G14">
            <v>1</v>
          </cell>
        </row>
        <row r="15">
          <cell r="C15">
            <v>1</v>
          </cell>
          <cell r="G15">
            <v>1</v>
          </cell>
        </row>
        <row r="16">
          <cell r="C16">
            <v>1</v>
          </cell>
          <cell r="G16">
            <v>1</v>
          </cell>
        </row>
        <row r="17">
          <cell r="C17">
            <v>1</v>
          </cell>
          <cell r="G17">
            <v>0</v>
          </cell>
        </row>
        <row r="18">
          <cell r="C18">
            <v>1</v>
          </cell>
          <cell r="G18">
            <v>0.44059611304088742</v>
          </cell>
        </row>
        <row r="19">
          <cell r="C19">
            <v>1</v>
          </cell>
          <cell r="G19">
            <v>0.92756637194439473</v>
          </cell>
        </row>
        <row r="20">
          <cell r="C20">
            <v>1</v>
          </cell>
          <cell r="G20">
            <v>1</v>
          </cell>
        </row>
        <row r="21">
          <cell r="C21">
            <v>1</v>
          </cell>
          <cell r="G21">
            <v>1</v>
          </cell>
        </row>
        <row r="22">
          <cell r="C22">
            <v>1</v>
          </cell>
          <cell r="G22">
            <v>1</v>
          </cell>
        </row>
      </sheetData>
      <sheetData sheetId="17">
        <row r="4">
          <cell r="C4">
            <v>1</v>
          </cell>
          <cell r="G4">
            <v>0.9895522388059701</v>
          </cell>
        </row>
        <row r="5">
          <cell r="C5">
            <v>1</v>
          </cell>
          <cell r="G5">
            <v>0</v>
          </cell>
        </row>
        <row r="6">
          <cell r="C6">
            <v>1</v>
          </cell>
          <cell r="G6">
            <v>0</v>
          </cell>
        </row>
        <row r="7">
          <cell r="C7">
            <v>1</v>
          </cell>
          <cell r="G7">
            <v>0</v>
          </cell>
        </row>
        <row r="8">
          <cell r="C8">
            <v>1</v>
          </cell>
          <cell r="G8">
            <v>0</v>
          </cell>
        </row>
        <row r="9">
          <cell r="C9">
            <v>1</v>
          </cell>
          <cell r="G9">
            <v>0</v>
          </cell>
        </row>
        <row r="10">
          <cell r="C10">
            <v>1</v>
          </cell>
          <cell r="G10">
            <v>0</v>
          </cell>
        </row>
        <row r="11">
          <cell r="C11">
            <v>1</v>
          </cell>
          <cell r="G11">
            <v>0</v>
          </cell>
        </row>
        <row r="12">
          <cell r="C12">
            <v>1</v>
          </cell>
          <cell r="G12">
            <v>0</v>
          </cell>
        </row>
        <row r="13">
          <cell r="C13">
            <v>1</v>
          </cell>
          <cell r="G13">
            <v>0</v>
          </cell>
        </row>
        <row r="14">
          <cell r="C14">
            <v>1</v>
          </cell>
          <cell r="G14">
            <v>0.94896115627822941</v>
          </cell>
        </row>
        <row r="15">
          <cell r="C15">
            <v>1</v>
          </cell>
          <cell r="G15">
            <v>0</v>
          </cell>
        </row>
        <row r="16">
          <cell r="C16">
            <v>1</v>
          </cell>
          <cell r="G16">
            <v>0</v>
          </cell>
        </row>
        <row r="17">
          <cell r="C17">
            <v>1</v>
          </cell>
          <cell r="G17">
            <v>0</v>
          </cell>
        </row>
        <row r="18">
          <cell r="C18">
            <v>1</v>
          </cell>
          <cell r="G18">
            <v>0</v>
          </cell>
        </row>
        <row r="19">
          <cell r="C19">
            <v>1</v>
          </cell>
          <cell r="G19">
            <v>0</v>
          </cell>
        </row>
        <row r="20">
          <cell r="C20">
            <v>1</v>
          </cell>
          <cell r="G20">
            <v>0</v>
          </cell>
        </row>
        <row r="21">
          <cell r="C21">
            <v>1</v>
          </cell>
          <cell r="G21">
            <v>0</v>
          </cell>
        </row>
        <row r="22">
          <cell r="C22">
            <v>1</v>
          </cell>
          <cell r="G22">
            <v>0</v>
          </cell>
        </row>
      </sheetData>
      <sheetData sheetId="18">
        <row r="4">
          <cell r="C4">
            <v>1</v>
          </cell>
          <cell r="F4">
            <v>1</v>
          </cell>
        </row>
        <row r="5">
          <cell r="C5">
            <v>1</v>
          </cell>
          <cell r="F5">
            <v>0</v>
          </cell>
        </row>
        <row r="6">
          <cell r="C6">
            <v>1</v>
          </cell>
          <cell r="F6">
            <v>1</v>
          </cell>
        </row>
        <row r="7">
          <cell r="C7">
            <v>1</v>
          </cell>
          <cell r="F7">
            <v>1</v>
          </cell>
        </row>
        <row r="8">
          <cell r="C8">
            <v>1</v>
          </cell>
          <cell r="F8">
            <v>1</v>
          </cell>
        </row>
        <row r="9">
          <cell r="C9">
            <v>1</v>
          </cell>
          <cell r="F9">
            <v>0</v>
          </cell>
        </row>
        <row r="10">
          <cell r="C10">
            <v>1</v>
          </cell>
          <cell r="F10">
            <v>0</v>
          </cell>
        </row>
        <row r="11">
          <cell r="C11">
            <v>1</v>
          </cell>
          <cell r="F11">
            <v>1</v>
          </cell>
        </row>
        <row r="12">
          <cell r="C12">
            <v>1</v>
          </cell>
          <cell r="F12">
            <v>0</v>
          </cell>
        </row>
        <row r="13">
          <cell r="C13">
            <v>1</v>
          </cell>
          <cell r="F13">
            <v>1</v>
          </cell>
        </row>
        <row r="14">
          <cell r="C14">
            <v>1</v>
          </cell>
          <cell r="F14">
            <v>1</v>
          </cell>
        </row>
        <row r="15">
          <cell r="C15">
            <v>1</v>
          </cell>
          <cell r="F15">
            <v>1</v>
          </cell>
        </row>
        <row r="16">
          <cell r="C16">
            <v>1</v>
          </cell>
          <cell r="F16">
            <v>1</v>
          </cell>
        </row>
        <row r="17">
          <cell r="C17">
            <v>1</v>
          </cell>
          <cell r="F17">
            <v>1</v>
          </cell>
        </row>
        <row r="18">
          <cell r="C18">
            <v>1</v>
          </cell>
          <cell r="F18">
            <v>0</v>
          </cell>
        </row>
        <row r="19">
          <cell r="C19">
            <v>1</v>
          </cell>
          <cell r="F19">
            <v>0</v>
          </cell>
        </row>
        <row r="20">
          <cell r="C20">
            <v>1</v>
          </cell>
          <cell r="F20">
            <v>0</v>
          </cell>
        </row>
        <row r="21">
          <cell r="C21">
            <v>1</v>
          </cell>
          <cell r="F21">
            <v>0</v>
          </cell>
        </row>
        <row r="22">
          <cell r="C22">
            <v>1</v>
          </cell>
          <cell r="F22">
            <v>0</v>
          </cell>
        </row>
      </sheetData>
      <sheetData sheetId="19">
        <row r="3">
          <cell r="C3">
            <v>1</v>
          </cell>
          <cell r="G3">
            <v>1</v>
          </cell>
        </row>
        <row r="4">
          <cell r="C4">
            <v>1</v>
          </cell>
          <cell r="G4">
            <v>0.5500083062379848</v>
          </cell>
        </row>
        <row r="5">
          <cell r="C5">
            <v>1</v>
          </cell>
          <cell r="G5">
            <v>0.34703730358642204</v>
          </cell>
        </row>
        <row r="6">
          <cell r="C6">
            <v>1</v>
          </cell>
          <cell r="G6">
            <v>4.8661255714152481E-2</v>
          </cell>
        </row>
        <row r="7">
          <cell r="C7">
            <v>1</v>
          </cell>
          <cell r="G7">
            <v>0.48880231364866134</v>
          </cell>
        </row>
        <row r="8">
          <cell r="C8">
            <v>1</v>
          </cell>
          <cell r="G8">
            <v>9.528875389702372E-3</v>
          </cell>
        </row>
        <row r="9">
          <cell r="C9">
            <v>1</v>
          </cell>
          <cell r="G9">
            <v>0.50648673966488167</v>
          </cell>
        </row>
        <row r="10">
          <cell r="C10">
            <v>1</v>
          </cell>
          <cell r="G10">
            <v>0.65269081604094203</v>
          </cell>
        </row>
        <row r="11">
          <cell r="C11">
            <v>1</v>
          </cell>
          <cell r="G11">
            <v>0.48951055350078965</v>
          </cell>
        </row>
        <row r="12">
          <cell r="C12">
            <v>1</v>
          </cell>
          <cell r="G12">
            <v>0.26114934315671079</v>
          </cell>
        </row>
        <row r="13">
          <cell r="C13">
            <v>1</v>
          </cell>
          <cell r="G13">
            <v>0.51159897145256106</v>
          </cell>
        </row>
        <row r="14">
          <cell r="C14">
            <v>1</v>
          </cell>
          <cell r="G14">
            <v>0</v>
          </cell>
        </row>
        <row r="15">
          <cell r="C15">
            <v>1</v>
          </cell>
          <cell r="G15">
            <v>0.53449475334301189</v>
          </cell>
        </row>
        <row r="16">
          <cell r="C16">
            <v>1</v>
          </cell>
          <cell r="G16">
            <v>0.51295191388998396</v>
          </cell>
        </row>
        <row r="17">
          <cell r="C17">
            <v>1</v>
          </cell>
          <cell r="G17">
            <v>0.63869802923456909</v>
          </cell>
        </row>
        <row r="18">
          <cell r="C18">
            <v>1</v>
          </cell>
          <cell r="G18">
            <v>0.53707257522643348</v>
          </cell>
        </row>
        <row r="19">
          <cell r="C19">
            <v>1</v>
          </cell>
          <cell r="G19">
            <v>0.41928802604141696</v>
          </cell>
        </row>
        <row r="20">
          <cell r="C20">
            <v>1</v>
          </cell>
          <cell r="G20">
            <v>0.58225976050763661</v>
          </cell>
        </row>
        <row r="21">
          <cell r="C21">
            <v>1</v>
          </cell>
          <cell r="G21">
            <v>0.6080807084058274</v>
          </cell>
        </row>
      </sheetData>
      <sheetData sheetId="20"/>
      <sheetData sheetId="21">
        <row r="4">
          <cell r="C4">
            <v>1</v>
          </cell>
          <cell r="H4">
            <v>0.87681841627800405</v>
          </cell>
        </row>
        <row r="5">
          <cell r="C5">
            <v>1</v>
          </cell>
          <cell r="H5">
            <v>0.73031128006867152</v>
          </cell>
        </row>
        <row r="6">
          <cell r="C6">
            <v>1</v>
          </cell>
          <cell r="H6">
            <v>0.84699890338163208</v>
          </cell>
        </row>
        <row r="7">
          <cell r="C7">
            <v>1</v>
          </cell>
          <cell r="H7">
            <v>0.95041553933880296</v>
          </cell>
        </row>
        <row r="8">
          <cell r="C8">
            <v>1</v>
          </cell>
          <cell r="H8">
            <v>0.92349270285806473</v>
          </cell>
        </row>
        <row r="9">
          <cell r="C9">
            <v>1</v>
          </cell>
          <cell r="H9">
            <v>0</v>
          </cell>
        </row>
        <row r="10">
          <cell r="C10">
            <v>1</v>
          </cell>
          <cell r="H10">
            <v>0.27245155297570878</v>
          </cell>
        </row>
        <row r="11">
          <cell r="C11">
            <v>1</v>
          </cell>
          <cell r="H11">
            <v>0.99762913508477113</v>
          </cell>
        </row>
        <row r="12">
          <cell r="C12">
            <v>1</v>
          </cell>
          <cell r="H12">
            <v>0</v>
          </cell>
        </row>
        <row r="13">
          <cell r="C13">
            <v>1</v>
          </cell>
          <cell r="H13">
            <v>0.6780879499157848</v>
          </cell>
        </row>
        <row r="14">
          <cell r="C14">
            <v>1</v>
          </cell>
          <cell r="H14">
            <v>0.8231338542789266</v>
          </cell>
        </row>
        <row r="15">
          <cell r="C15">
            <v>1</v>
          </cell>
          <cell r="H15">
            <v>0</v>
          </cell>
        </row>
        <row r="16">
          <cell r="C16">
            <v>1</v>
          </cell>
          <cell r="H16">
            <v>0</v>
          </cell>
        </row>
        <row r="17">
          <cell r="C17">
            <v>1</v>
          </cell>
          <cell r="H17">
            <v>0</v>
          </cell>
        </row>
        <row r="18">
          <cell r="C18">
            <v>1</v>
          </cell>
          <cell r="H18">
            <v>0.94367173835443174</v>
          </cell>
        </row>
        <row r="19">
          <cell r="C19">
            <v>1</v>
          </cell>
          <cell r="H19">
            <v>0.68742910034900861</v>
          </cell>
        </row>
        <row r="20">
          <cell r="C20">
            <v>1</v>
          </cell>
          <cell r="H20">
            <v>0.92706808137648289</v>
          </cell>
        </row>
        <row r="21">
          <cell r="C21">
            <v>1</v>
          </cell>
          <cell r="H21">
            <v>0.82744641136029218</v>
          </cell>
        </row>
        <row r="22">
          <cell r="C22">
            <v>1</v>
          </cell>
          <cell r="H22">
            <v>0.79103549442364141</v>
          </cell>
        </row>
      </sheetData>
      <sheetData sheetId="22">
        <row r="3">
          <cell r="C3">
            <v>1</v>
          </cell>
          <cell r="G3">
            <v>1</v>
          </cell>
        </row>
        <row r="4">
          <cell r="C4">
            <v>1</v>
          </cell>
          <cell r="G4">
            <v>0</v>
          </cell>
        </row>
        <row r="5">
          <cell r="C5">
            <v>1</v>
          </cell>
          <cell r="G5">
            <v>0.5</v>
          </cell>
        </row>
        <row r="6">
          <cell r="C6">
            <v>1</v>
          </cell>
          <cell r="G6">
            <v>1</v>
          </cell>
        </row>
        <row r="7">
          <cell r="C7">
            <v>1</v>
          </cell>
          <cell r="G7">
            <v>1</v>
          </cell>
        </row>
        <row r="8">
          <cell r="C8">
            <v>1</v>
          </cell>
          <cell r="G8">
            <v>0</v>
          </cell>
        </row>
        <row r="9">
          <cell r="C9">
            <v>1</v>
          </cell>
          <cell r="G9">
            <v>0</v>
          </cell>
        </row>
        <row r="10">
          <cell r="C10">
            <v>1</v>
          </cell>
          <cell r="G10">
            <v>1</v>
          </cell>
        </row>
        <row r="11">
          <cell r="C11">
            <v>1</v>
          </cell>
          <cell r="G11">
            <v>0</v>
          </cell>
        </row>
        <row r="12">
          <cell r="C12">
            <v>1</v>
          </cell>
          <cell r="G12">
            <v>0.5</v>
          </cell>
        </row>
        <row r="13">
          <cell r="C13">
            <v>1</v>
          </cell>
          <cell r="G13">
            <v>0.5</v>
          </cell>
        </row>
        <row r="14">
          <cell r="C14">
            <v>1</v>
          </cell>
          <cell r="G14">
            <v>1</v>
          </cell>
        </row>
        <row r="15">
          <cell r="C15">
            <v>1</v>
          </cell>
          <cell r="G15">
            <v>0.5</v>
          </cell>
        </row>
        <row r="16">
          <cell r="C16">
            <v>1</v>
          </cell>
          <cell r="G16">
            <v>0.5</v>
          </cell>
        </row>
        <row r="17">
          <cell r="C17">
            <v>1</v>
          </cell>
          <cell r="G17">
            <v>0</v>
          </cell>
        </row>
        <row r="18">
          <cell r="C18">
            <v>1</v>
          </cell>
          <cell r="G18">
            <v>0</v>
          </cell>
        </row>
        <row r="19">
          <cell r="C19">
            <v>1</v>
          </cell>
          <cell r="G19">
            <v>0</v>
          </cell>
        </row>
        <row r="20">
          <cell r="C20">
            <v>1</v>
          </cell>
          <cell r="G20">
            <v>0</v>
          </cell>
        </row>
        <row r="21">
          <cell r="C21">
            <v>1</v>
          </cell>
          <cell r="G21">
            <v>0</v>
          </cell>
        </row>
      </sheetData>
      <sheetData sheetId="23">
        <row r="3">
          <cell r="C3">
            <v>0</v>
          </cell>
          <cell r="G3">
            <v>0</v>
          </cell>
        </row>
        <row r="4">
          <cell r="C4">
            <v>1</v>
          </cell>
          <cell r="G4">
            <v>0.5</v>
          </cell>
        </row>
        <row r="5">
          <cell r="C5">
            <v>0</v>
          </cell>
          <cell r="G5">
            <v>0</v>
          </cell>
        </row>
        <row r="6">
          <cell r="C6">
            <v>0</v>
          </cell>
          <cell r="G6">
            <v>0</v>
          </cell>
        </row>
        <row r="7">
          <cell r="C7">
            <v>0</v>
          </cell>
          <cell r="G7">
            <v>0</v>
          </cell>
        </row>
        <row r="8">
          <cell r="C8">
            <v>0</v>
          </cell>
          <cell r="G8">
            <v>0</v>
          </cell>
        </row>
        <row r="9">
          <cell r="C9">
            <v>0</v>
          </cell>
          <cell r="G9">
            <v>0</v>
          </cell>
        </row>
        <row r="10">
          <cell r="C10">
            <v>0</v>
          </cell>
          <cell r="G10">
            <v>0</v>
          </cell>
        </row>
        <row r="11">
          <cell r="C11">
            <v>1</v>
          </cell>
          <cell r="G11">
            <v>0.5</v>
          </cell>
        </row>
        <row r="12">
          <cell r="C12">
            <v>1</v>
          </cell>
          <cell r="G12">
            <v>0</v>
          </cell>
        </row>
        <row r="13">
          <cell r="C13">
            <v>1</v>
          </cell>
          <cell r="G13">
            <v>0</v>
          </cell>
        </row>
        <row r="14">
          <cell r="C14">
            <v>1</v>
          </cell>
          <cell r="G14">
            <v>0</v>
          </cell>
        </row>
        <row r="15">
          <cell r="C15">
            <v>0</v>
          </cell>
          <cell r="G15">
            <v>0</v>
          </cell>
        </row>
        <row r="16">
          <cell r="C16">
            <v>0</v>
          </cell>
          <cell r="G16">
            <v>0</v>
          </cell>
        </row>
        <row r="17">
          <cell r="C17">
            <v>1</v>
          </cell>
          <cell r="G17">
            <v>0</v>
          </cell>
        </row>
        <row r="18">
          <cell r="C18">
            <v>0</v>
          </cell>
          <cell r="G18">
            <v>0</v>
          </cell>
        </row>
        <row r="19">
          <cell r="C19">
            <v>0</v>
          </cell>
          <cell r="G19">
            <v>0</v>
          </cell>
        </row>
        <row r="20">
          <cell r="C20">
            <v>0</v>
          </cell>
          <cell r="G20">
            <v>0</v>
          </cell>
        </row>
        <row r="21">
          <cell r="C21">
            <v>0</v>
          </cell>
          <cell r="G21">
            <v>0</v>
          </cell>
        </row>
      </sheetData>
      <sheetData sheetId="24">
        <row r="3">
          <cell r="C3">
            <v>1</v>
          </cell>
          <cell r="G3">
            <v>1</v>
          </cell>
        </row>
        <row r="4">
          <cell r="C4">
            <v>1</v>
          </cell>
          <cell r="G4">
            <v>0</v>
          </cell>
        </row>
        <row r="5">
          <cell r="C5">
            <v>1</v>
          </cell>
          <cell r="G5">
            <v>0</v>
          </cell>
        </row>
        <row r="6">
          <cell r="C6">
            <v>1</v>
          </cell>
          <cell r="G6">
            <v>1</v>
          </cell>
        </row>
        <row r="7">
          <cell r="C7">
            <v>1</v>
          </cell>
          <cell r="G7">
            <v>1</v>
          </cell>
        </row>
        <row r="8">
          <cell r="C8">
            <v>1</v>
          </cell>
          <cell r="G8">
            <v>0</v>
          </cell>
        </row>
        <row r="9">
          <cell r="C9">
            <v>1</v>
          </cell>
          <cell r="G9">
            <v>1</v>
          </cell>
        </row>
        <row r="10">
          <cell r="C10">
            <v>1</v>
          </cell>
          <cell r="G10">
            <v>1</v>
          </cell>
        </row>
        <row r="11">
          <cell r="C11">
            <v>1</v>
          </cell>
          <cell r="G11">
            <v>0</v>
          </cell>
        </row>
        <row r="12">
          <cell r="C12">
            <v>1</v>
          </cell>
          <cell r="G12">
            <v>1</v>
          </cell>
        </row>
        <row r="13">
          <cell r="C13">
            <v>1</v>
          </cell>
          <cell r="G13">
            <v>1</v>
          </cell>
        </row>
        <row r="14">
          <cell r="C14">
            <v>1</v>
          </cell>
          <cell r="G14">
            <v>0.5</v>
          </cell>
        </row>
        <row r="15">
          <cell r="C15">
            <v>1</v>
          </cell>
          <cell r="G15">
            <v>0</v>
          </cell>
        </row>
        <row r="16">
          <cell r="C16">
            <v>1</v>
          </cell>
          <cell r="G16">
            <v>1</v>
          </cell>
        </row>
        <row r="17">
          <cell r="C17">
            <v>1</v>
          </cell>
          <cell r="G17">
            <v>1</v>
          </cell>
        </row>
        <row r="18">
          <cell r="C18">
            <v>1</v>
          </cell>
          <cell r="G18">
            <v>1</v>
          </cell>
        </row>
        <row r="19">
          <cell r="C19">
            <v>1</v>
          </cell>
          <cell r="G19">
            <v>0</v>
          </cell>
        </row>
        <row r="20">
          <cell r="C20">
            <v>1</v>
          </cell>
          <cell r="G20">
            <v>0</v>
          </cell>
        </row>
        <row r="21">
          <cell r="C21">
            <v>1</v>
          </cell>
          <cell r="G21">
            <v>0.5</v>
          </cell>
        </row>
      </sheetData>
      <sheetData sheetId="25">
        <row r="3">
          <cell r="C3">
            <v>1</v>
          </cell>
          <cell r="G3">
            <v>1</v>
          </cell>
        </row>
        <row r="4">
          <cell r="C4">
            <v>1</v>
          </cell>
          <cell r="G4">
            <v>0</v>
          </cell>
        </row>
        <row r="5">
          <cell r="C5">
            <v>1</v>
          </cell>
          <cell r="G5">
            <v>0</v>
          </cell>
        </row>
        <row r="6">
          <cell r="C6">
            <v>1</v>
          </cell>
          <cell r="G6">
            <v>1</v>
          </cell>
        </row>
        <row r="7">
          <cell r="C7">
            <v>1</v>
          </cell>
          <cell r="G7">
            <v>1</v>
          </cell>
        </row>
        <row r="8">
          <cell r="C8">
            <v>1</v>
          </cell>
          <cell r="G8">
            <v>0</v>
          </cell>
        </row>
        <row r="9">
          <cell r="C9">
            <v>1</v>
          </cell>
          <cell r="G9">
            <v>0</v>
          </cell>
        </row>
        <row r="10">
          <cell r="C10">
            <v>1</v>
          </cell>
          <cell r="G10">
            <v>1</v>
          </cell>
        </row>
        <row r="11">
          <cell r="C11">
            <v>1</v>
          </cell>
          <cell r="G11">
            <v>0</v>
          </cell>
        </row>
        <row r="12">
          <cell r="C12">
            <v>1</v>
          </cell>
          <cell r="G12">
            <v>0</v>
          </cell>
        </row>
        <row r="13">
          <cell r="C13">
            <v>1</v>
          </cell>
          <cell r="G13">
            <v>1</v>
          </cell>
        </row>
        <row r="14">
          <cell r="C14">
            <v>1</v>
          </cell>
          <cell r="G14">
            <v>1</v>
          </cell>
        </row>
        <row r="15">
          <cell r="C15">
            <v>1</v>
          </cell>
          <cell r="G15">
            <v>0</v>
          </cell>
        </row>
        <row r="16">
          <cell r="C16">
            <v>1</v>
          </cell>
          <cell r="G16">
            <v>1</v>
          </cell>
        </row>
        <row r="17">
          <cell r="C17">
            <v>1</v>
          </cell>
          <cell r="G17">
            <v>1</v>
          </cell>
        </row>
        <row r="18">
          <cell r="C18">
            <v>1</v>
          </cell>
          <cell r="G18">
            <v>1</v>
          </cell>
        </row>
        <row r="19">
          <cell r="C19">
            <v>1</v>
          </cell>
          <cell r="G19">
            <v>0</v>
          </cell>
        </row>
        <row r="20">
          <cell r="C20">
            <v>1</v>
          </cell>
          <cell r="G20">
            <v>0</v>
          </cell>
        </row>
        <row r="21">
          <cell r="C21">
            <v>1</v>
          </cell>
          <cell r="G21">
            <v>0</v>
          </cell>
        </row>
      </sheetData>
      <sheetData sheetId="26">
        <row r="3">
          <cell r="C3">
            <v>0</v>
          </cell>
          <cell r="G3">
            <v>0</v>
          </cell>
        </row>
        <row r="4">
          <cell r="C4">
            <v>1</v>
          </cell>
          <cell r="G4">
            <v>1</v>
          </cell>
        </row>
        <row r="5">
          <cell r="C5">
            <v>0</v>
          </cell>
          <cell r="G5">
            <v>0</v>
          </cell>
        </row>
        <row r="6">
          <cell r="C6">
            <v>0</v>
          </cell>
          <cell r="G6">
            <v>0</v>
          </cell>
        </row>
        <row r="7">
          <cell r="C7">
            <v>0</v>
          </cell>
          <cell r="G7">
            <v>0</v>
          </cell>
        </row>
        <row r="8">
          <cell r="C8">
            <v>0</v>
          </cell>
          <cell r="G8">
            <v>0</v>
          </cell>
        </row>
        <row r="9">
          <cell r="C9">
            <v>0</v>
          </cell>
          <cell r="G9">
            <v>0</v>
          </cell>
        </row>
        <row r="10">
          <cell r="C10">
            <v>0</v>
          </cell>
          <cell r="G10">
            <v>0</v>
          </cell>
        </row>
        <row r="11">
          <cell r="C11">
            <v>1</v>
          </cell>
          <cell r="G11">
            <v>1</v>
          </cell>
        </row>
        <row r="12">
          <cell r="C12">
            <v>1</v>
          </cell>
          <cell r="G12">
            <v>1</v>
          </cell>
        </row>
        <row r="13">
          <cell r="C13">
            <v>1</v>
          </cell>
          <cell r="G13">
            <v>1</v>
          </cell>
        </row>
        <row r="14">
          <cell r="C14">
            <v>1</v>
          </cell>
          <cell r="G14">
            <v>1</v>
          </cell>
        </row>
        <row r="15">
          <cell r="C15">
            <v>0</v>
          </cell>
          <cell r="G15">
            <v>0</v>
          </cell>
        </row>
        <row r="16">
          <cell r="C16">
            <v>0</v>
          </cell>
          <cell r="G16">
            <v>0</v>
          </cell>
        </row>
        <row r="17">
          <cell r="C17">
            <v>0</v>
          </cell>
          <cell r="G17">
            <v>0</v>
          </cell>
        </row>
        <row r="18">
          <cell r="C18">
            <v>0</v>
          </cell>
          <cell r="G18">
            <v>0</v>
          </cell>
        </row>
        <row r="19">
          <cell r="C19">
            <v>0</v>
          </cell>
          <cell r="G19">
            <v>0</v>
          </cell>
        </row>
        <row r="20">
          <cell r="C20">
            <v>0</v>
          </cell>
          <cell r="G20">
            <v>0</v>
          </cell>
        </row>
        <row r="21">
          <cell r="C21">
            <v>0</v>
          </cell>
          <cell r="G21">
            <v>0</v>
          </cell>
        </row>
      </sheetData>
      <sheetData sheetId="27">
        <row r="3">
          <cell r="C3">
            <v>1</v>
          </cell>
          <cell r="G3">
            <v>1</v>
          </cell>
        </row>
        <row r="4">
          <cell r="C4">
            <v>1</v>
          </cell>
          <cell r="G4">
            <v>1</v>
          </cell>
        </row>
        <row r="5">
          <cell r="C5">
            <v>1</v>
          </cell>
          <cell r="G5">
            <v>1</v>
          </cell>
        </row>
        <row r="6">
          <cell r="C6">
            <v>1</v>
          </cell>
          <cell r="G6">
            <v>1</v>
          </cell>
        </row>
        <row r="7">
          <cell r="C7">
            <v>1</v>
          </cell>
          <cell r="G7">
            <v>1</v>
          </cell>
        </row>
        <row r="8">
          <cell r="C8">
            <v>1</v>
          </cell>
          <cell r="G8">
            <v>1</v>
          </cell>
        </row>
        <row r="9">
          <cell r="C9">
            <v>1</v>
          </cell>
          <cell r="G9">
            <v>1</v>
          </cell>
        </row>
        <row r="10">
          <cell r="C10">
            <v>1</v>
          </cell>
          <cell r="G10">
            <v>1</v>
          </cell>
        </row>
        <row r="11">
          <cell r="C11">
            <v>1</v>
          </cell>
          <cell r="G11">
            <v>1</v>
          </cell>
        </row>
        <row r="12">
          <cell r="C12">
            <v>1</v>
          </cell>
          <cell r="G12">
            <v>1</v>
          </cell>
        </row>
        <row r="13">
          <cell r="C13">
            <v>1</v>
          </cell>
          <cell r="G13">
            <v>1</v>
          </cell>
        </row>
        <row r="14">
          <cell r="C14">
            <v>1</v>
          </cell>
          <cell r="G14">
            <v>1</v>
          </cell>
        </row>
        <row r="15">
          <cell r="C15">
            <v>1</v>
          </cell>
          <cell r="G15">
            <v>1</v>
          </cell>
        </row>
        <row r="16">
          <cell r="C16">
            <v>1</v>
          </cell>
          <cell r="G16">
            <v>1</v>
          </cell>
        </row>
        <row r="17">
          <cell r="C17">
            <v>1</v>
          </cell>
          <cell r="G17">
            <v>1</v>
          </cell>
        </row>
        <row r="18">
          <cell r="C18">
            <v>1</v>
          </cell>
          <cell r="G18">
            <v>1</v>
          </cell>
        </row>
        <row r="19">
          <cell r="C19">
            <v>1</v>
          </cell>
          <cell r="G19">
            <v>1</v>
          </cell>
        </row>
        <row r="20">
          <cell r="C20">
            <v>1</v>
          </cell>
          <cell r="G20">
            <v>1</v>
          </cell>
        </row>
        <row r="21">
          <cell r="C21">
            <v>1</v>
          </cell>
          <cell r="G21">
            <v>1</v>
          </cell>
        </row>
      </sheetData>
      <sheetData sheetId="28">
        <row r="3">
          <cell r="C3">
            <v>1</v>
          </cell>
          <cell r="G3">
            <v>1</v>
          </cell>
        </row>
        <row r="4">
          <cell r="C4">
            <v>1</v>
          </cell>
          <cell r="G4">
            <v>0.66812865497076024</v>
          </cell>
        </row>
        <row r="5">
          <cell r="C5">
            <v>1</v>
          </cell>
          <cell r="G5">
            <v>0.94444444444444453</v>
          </cell>
        </row>
        <row r="6">
          <cell r="C6">
            <v>1</v>
          </cell>
          <cell r="G6">
            <v>0.94444444444444453</v>
          </cell>
        </row>
        <row r="7">
          <cell r="C7">
            <v>1</v>
          </cell>
          <cell r="G7">
            <v>0.77777777777777768</v>
          </cell>
        </row>
        <row r="8">
          <cell r="C8">
            <v>1</v>
          </cell>
          <cell r="G8">
            <v>0</v>
          </cell>
        </row>
        <row r="9">
          <cell r="C9">
            <v>1</v>
          </cell>
          <cell r="G9">
            <v>0.44444444444444442</v>
          </cell>
        </row>
        <row r="10">
          <cell r="C10">
            <v>1</v>
          </cell>
          <cell r="G10">
            <v>0.83333333333333337</v>
          </cell>
        </row>
        <row r="11">
          <cell r="C11">
            <v>1</v>
          </cell>
          <cell r="G11">
            <v>0.5350877192982455</v>
          </cell>
        </row>
        <row r="12">
          <cell r="C12">
            <v>1</v>
          </cell>
          <cell r="G12">
            <v>0.61111111111111116</v>
          </cell>
        </row>
        <row r="13">
          <cell r="C13">
            <v>1</v>
          </cell>
          <cell r="G13">
            <v>0.78216374269005839</v>
          </cell>
        </row>
        <row r="14">
          <cell r="C14">
            <v>1</v>
          </cell>
          <cell r="G14">
            <v>0.59210526315789469</v>
          </cell>
        </row>
        <row r="15">
          <cell r="C15">
            <v>1</v>
          </cell>
          <cell r="G15">
            <v>0.33333333333333343</v>
          </cell>
        </row>
        <row r="16">
          <cell r="C16">
            <v>1</v>
          </cell>
          <cell r="G16">
            <v>0.55555555555555558</v>
          </cell>
        </row>
        <row r="17">
          <cell r="C17">
            <v>1</v>
          </cell>
          <cell r="G17">
            <v>0.66666666666666674</v>
          </cell>
        </row>
        <row r="18">
          <cell r="C18">
            <v>1</v>
          </cell>
          <cell r="G18">
            <v>0.61111111111111116</v>
          </cell>
        </row>
        <row r="19">
          <cell r="C19">
            <v>1</v>
          </cell>
          <cell r="G19">
            <v>0.72222222222222232</v>
          </cell>
        </row>
        <row r="20">
          <cell r="C20">
            <v>1</v>
          </cell>
          <cell r="G20">
            <v>0.66666666666666674</v>
          </cell>
        </row>
        <row r="21">
          <cell r="C21">
            <v>1</v>
          </cell>
          <cell r="G21">
            <v>0.55555555555555558</v>
          </cell>
        </row>
      </sheetData>
      <sheetData sheetId="29"/>
      <sheetData sheetId="30"/>
      <sheetData sheetId="31">
        <row r="3">
          <cell r="C3">
            <v>0</v>
          </cell>
          <cell r="G3">
            <v>0</v>
          </cell>
        </row>
        <row r="4">
          <cell r="C4">
            <v>1</v>
          </cell>
          <cell r="G4">
            <v>0</v>
          </cell>
        </row>
        <row r="5">
          <cell r="C5">
            <v>0</v>
          </cell>
          <cell r="G5">
            <v>0</v>
          </cell>
        </row>
        <row r="6">
          <cell r="C6">
            <v>0</v>
          </cell>
          <cell r="G6">
            <v>0</v>
          </cell>
        </row>
        <row r="7">
          <cell r="C7">
            <v>0</v>
          </cell>
          <cell r="G7">
            <v>0</v>
          </cell>
        </row>
        <row r="8">
          <cell r="C8">
            <v>1</v>
          </cell>
          <cell r="G8">
            <v>0</v>
          </cell>
        </row>
        <row r="9">
          <cell r="C9">
            <v>1</v>
          </cell>
          <cell r="G9">
            <v>0</v>
          </cell>
        </row>
        <row r="10">
          <cell r="C10">
            <v>0</v>
          </cell>
          <cell r="G10">
            <v>0</v>
          </cell>
        </row>
        <row r="11">
          <cell r="C11">
            <v>1</v>
          </cell>
          <cell r="G11">
            <v>0</v>
          </cell>
        </row>
        <row r="12">
          <cell r="C12">
            <v>1</v>
          </cell>
          <cell r="G12">
            <v>0</v>
          </cell>
        </row>
        <row r="13">
          <cell r="C13">
            <v>1</v>
          </cell>
          <cell r="G13">
            <v>0</v>
          </cell>
        </row>
        <row r="14">
          <cell r="C14">
            <v>1</v>
          </cell>
          <cell r="G14">
            <v>0</v>
          </cell>
        </row>
        <row r="15">
          <cell r="C15">
            <v>0</v>
          </cell>
          <cell r="G15">
            <v>0</v>
          </cell>
        </row>
        <row r="16">
          <cell r="C16">
            <v>1</v>
          </cell>
          <cell r="G16">
            <v>1</v>
          </cell>
        </row>
        <row r="17">
          <cell r="C17">
            <v>1</v>
          </cell>
          <cell r="G17">
            <v>0</v>
          </cell>
        </row>
        <row r="18">
          <cell r="C18">
            <v>1</v>
          </cell>
          <cell r="G18">
            <v>0</v>
          </cell>
        </row>
        <row r="19">
          <cell r="C19">
            <v>1</v>
          </cell>
          <cell r="G19">
            <v>0</v>
          </cell>
        </row>
        <row r="20">
          <cell r="C20">
            <v>1</v>
          </cell>
          <cell r="G20">
            <v>0</v>
          </cell>
        </row>
        <row r="21">
          <cell r="C21">
            <v>1</v>
          </cell>
          <cell r="G21">
            <v>1</v>
          </cell>
        </row>
      </sheetData>
      <sheetData sheetId="32">
        <row r="3">
          <cell r="C3">
            <v>0</v>
          </cell>
          <cell r="G3">
            <v>0</v>
          </cell>
        </row>
        <row r="4">
          <cell r="C4">
            <v>1</v>
          </cell>
          <cell r="G4">
            <v>0</v>
          </cell>
        </row>
        <row r="5">
          <cell r="C5">
            <v>0</v>
          </cell>
          <cell r="G5">
            <v>0</v>
          </cell>
        </row>
        <row r="6">
          <cell r="C6">
            <v>0</v>
          </cell>
          <cell r="G6">
            <v>0</v>
          </cell>
        </row>
        <row r="7">
          <cell r="C7">
            <v>0</v>
          </cell>
          <cell r="G7">
            <v>0</v>
          </cell>
        </row>
        <row r="8">
          <cell r="C8">
            <v>1</v>
          </cell>
          <cell r="G8">
            <v>1</v>
          </cell>
        </row>
        <row r="9">
          <cell r="C9">
            <v>1</v>
          </cell>
          <cell r="G9">
            <v>1</v>
          </cell>
        </row>
        <row r="10">
          <cell r="C10">
            <v>0</v>
          </cell>
          <cell r="G10">
            <v>0</v>
          </cell>
        </row>
        <row r="11">
          <cell r="C11">
            <v>1</v>
          </cell>
          <cell r="G11">
            <v>1</v>
          </cell>
        </row>
        <row r="12">
          <cell r="C12">
            <v>1</v>
          </cell>
          <cell r="G12">
            <v>1</v>
          </cell>
        </row>
        <row r="13">
          <cell r="C13">
            <v>1</v>
          </cell>
          <cell r="G13">
            <v>1</v>
          </cell>
        </row>
        <row r="14">
          <cell r="C14">
            <v>1</v>
          </cell>
          <cell r="G14">
            <v>1</v>
          </cell>
        </row>
        <row r="15">
          <cell r="C15">
            <v>0</v>
          </cell>
          <cell r="G15">
            <v>0</v>
          </cell>
        </row>
        <row r="16">
          <cell r="C16">
            <v>1</v>
          </cell>
          <cell r="G16">
            <v>1</v>
          </cell>
        </row>
        <row r="17">
          <cell r="C17">
            <v>1</v>
          </cell>
          <cell r="G17">
            <v>0</v>
          </cell>
        </row>
        <row r="18">
          <cell r="C18">
            <v>1</v>
          </cell>
          <cell r="G18">
            <v>1</v>
          </cell>
        </row>
        <row r="19">
          <cell r="C19">
            <v>1</v>
          </cell>
          <cell r="G19">
            <v>1</v>
          </cell>
        </row>
        <row r="20">
          <cell r="C20">
            <v>1</v>
          </cell>
          <cell r="G20">
            <v>1</v>
          </cell>
        </row>
        <row r="21">
          <cell r="C21">
            <v>1</v>
          </cell>
          <cell r="G21">
            <v>1</v>
          </cell>
        </row>
      </sheetData>
      <sheetData sheetId="33">
        <row r="4">
          <cell r="C4">
            <v>1</v>
          </cell>
          <cell r="L4">
            <v>1</v>
          </cell>
        </row>
        <row r="5">
          <cell r="C5">
            <v>1</v>
          </cell>
          <cell r="L5">
            <v>1</v>
          </cell>
        </row>
        <row r="6">
          <cell r="C6">
            <v>1</v>
          </cell>
          <cell r="L6">
            <v>1</v>
          </cell>
        </row>
        <row r="7">
          <cell r="C7">
            <v>1</v>
          </cell>
          <cell r="L7">
            <v>1</v>
          </cell>
        </row>
        <row r="8">
          <cell r="C8">
            <v>1</v>
          </cell>
          <cell r="L8">
            <v>1</v>
          </cell>
        </row>
        <row r="9">
          <cell r="C9">
            <v>1</v>
          </cell>
          <cell r="L9">
            <v>1</v>
          </cell>
        </row>
        <row r="10">
          <cell r="C10">
            <v>1</v>
          </cell>
          <cell r="L10">
            <v>0</v>
          </cell>
        </row>
        <row r="11">
          <cell r="C11">
            <v>1</v>
          </cell>
          <cell r="L11">
            <v>1</v>
          </cell>
        </row>
        <row r="12">
          <cell r="C12">
            <v>1</v>
          </cell>
          <cell r="L12">
            <v>1</v>
          </cell>
        </row>
        <row r="13">
          <cell r="C13">
            <v>1</v>
          </cell>
          <cell r="L13">
            <v>0</v>
          </cell>
        </row>
        <row r="14">
          <cell r="C14">
            <v>1</v>
          </cell>
          <cell r="L14">
            <v>1</v>
          </cell>
        </row>
        <row r="15">
          <cell r="C15">
            <v>1</v>
          </cell>
          <cell r="L15">
            <v>1</v>
          </cell>
        </row>
        <row r="16">
          <cell r="C16">
            <v>1</v>
          </cell>
          <cell r="L16">
            <v>0</v>
          </cell>
        </row>
        <row r="17">
          <cell r="C17">
            <v>1</v>
          </cell>
          <cell r="L17">
            <v>1</v>
          </cell>
        </row>
        <row r="18">
          <cell r="C18">
            <v>1</v>
          </cell>
          <cell r="L18">
            <v>1</v>
          </cell>
        </row>
        <row r="19">
          <cell r="C19">
            <v>1</v>
          </cell>
          <cell r="L19">
            <v>0</v>
          </cell>
        </row>
        <row r="20">
          <cell r="C20">
            <v>1</v>
          </cell>
          <cell r="L20">
            <v>0</v>
          </cell>
        </row>
        <row r="21">
          <cell r="C21">
            <v>1</v>
          </cell>
          <cell r="L21">
            <v>1</v>
          </cell>
        </row>
        <row r="22">
          <cell r="C22">
            <v>1</v>
          </cell>
          <cell r="L22">
            <v>0</v>
          </cell>
        </row>
      </sheetData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"/>
  <sheetViews>
    <sheetView zoomScaleNormal="100" workbookViewId="0">
      <selection activeCell="B10" sqref="B10"/>
    </sheetView>
  </sheetViews>
  <sheetFormatPr defaultRowHeight="15" x14ac:dyDescent="0.25"/>
  <cols>
    <col min="2" max="2" width="42.140625" customWidth="1"/>
    <col min="3" max="4" width="15.28515625" customWidth="1"/>
    <col min="5" max="5" width="18.140625" customWidth="1"/>
    <col min="6" max="6" width="9.140625" customWidth="1"/>
    <col min="7" max="7" width="10.85546875" customWidth="1"/>
    <col min="8" max="8" width="11.85546875" customWidth="1"/>
    <col min="9" max="9" width="11.5703125" customWidth="1"/>
    <col min="10" max="10" width="9.140625" customWidth="1"/>
    <col min="11" max="11" width="11.42578125" customWidth="1"/>
    <col min="12" max="12" width="11.85546875" customWidth="1"/>
    <col min="13" max="14" width="9.140625" customWidth="1"/>
    <col min="15" max="15" width="10.7109375" customWidth="1"/>
    <col min="16" max="16" width="10.85546875" customWidth="1"/>
    <col min="17" max="17" width="11.85546875" customWidth="1"/>
    <col min="19" max="20" width="11.42578125" customWidth="1"/>
    <col min="23" max="23" width="11.28515625" customWidth="1"/>
    <col min="24" max="24" width="11.140625" customWidth="1"/>
    <col min="25" max="25" width="11.42578125" customWidth="1"/>
  </cols>
  <sheetData>
    <row r="1" spans="1:25" ht="23.25" x14ac:dyDescent="0.35">
      <c r="A1" s="66" t="s">
        <v>26</v>
      </c>
      <c r="B1" s="67"/>
    </row>
    <row r="3" spans="1:25" ht="93" customHeight="1" x14ac:dyDescent="0.25">
      <c r="A3" s="79" t="s">
        <v>0</v>
      </c>
      <c r="B3" s="79" t="s">
        <v>1</v>
      </c>
      <c r="C3" s="82" t="s">
        <v>59</v>
      </c>
      <c r="D3" s="77" t="s">
        <v>27</v>
      </c>
      <c r="E3" s="77" t="s">
        <v>21</v>
      </c>
      <c r="F3" s="81" t="s">
        <v>69</v>
      </c>
      <c r="G3" s="81"/>
      <c r="H3" s="81"/>
      <c r="I3" s="81"/>
      <c r="J3" s="74" t="s">
        <v>70</v>
      </c>
      <c r="K3" s="75"/>
      <c r="L3" s="75"/>
      <c r="M3" s="76"/>
      <c r="N3" s="74" t="s">
        <v>71</v>
      </c>
      <c r="O3" s="75"/>
      <c r="P3" s="75"/>
      <c r="Q3" s="76"/>
      <c r="R3" s="74" t="s">
        <v>72</v>
      </c>
      <c r="S3" s="75"/>
      <c r="T3" s="75"/>
      <c r="U3" s="76"/>
      <c r="V3" s="74" t="s">
        <v>73</v>
      </c>
      <c r="W3" s="75"/>
      <c r="X3" s="75"/>
      <c r="Y3" s="76"/>
    </row>
    <row r="4" spans="1:25" ht="105" x14ac:dyDescent="0.25">
      <c r="A4" s="80"/>
      <c r="B4" s="80"/>
      <c r="C4" s="82"/>
      <c r="D4" s="78"/>
      <c r="E4" s="78"/>
      <c r="F4" s="4" t="s">
        <v>22</v>
      </c>
      <c r="G4" s="4" t="s">
        <v>23</v>
      </c>
      <c r="H4" s="4" t="s">
        <v>24</v>
      </c>
      <c r="I4" s="4" t="s">
        <v>25</v>
      </c>
      <c r="J4" s="4" t="s">
        <v>22</v>
      </c>
      <c r="K4" s="4" t="s">
        <v>23</v>
      </c>
      <c r="L4" s="4" t="s">
        <v>24</v>
      </c>
      <c r="M4" s="4" t="s">
        <v>25</v>
      </c>
      <c r="N4" s="4" t="s">
        <v>22</v>
      </c>
      <c r="O4" s="4" t="s">
        <v>23</v>
      </c>
      <c r="P4" s="4" t="s">
        <v>24</v>
      </c>
      <c r="Q4" s="4" t="s">
        <v>25</v>
      </c>
      <c r="R4" s="4" t="s">
        <v>22</v>
      </c>
      <c r="S4" s="4" t="s">
        <v>23</v>
      </c>
      <c r="T4" s="4" t="s">
        <v>24</v>
      </c>
      <c r="U4" s="4" t="s">
        <v>25</v>
      </c>
      <c r="V4" s="4" t="s">
        <v>22</v>
      </c>
      <c r="W4" s="4" t="s">
        <v>23</v>
      </c>
      <c r="X4" s="4" t="s">
        <v>24</v>
      </c>
      <c r="Y4" s="4" t="s">
        <v>25</v>
      </c>
    </row>
    <row r="5" spans="1:25" x14ac:dyDescent="0.25">
      <c r="A5" s="31">
        <v>1</v>
      </c>
      <c r="B5" s="31">
        <v>2</v>
      </c>
      <c r="C5" s="32">
        <v>3</v>
      </c>
      <c r="D5" s="31">
        <v>5</v>
      </c>
      <c r="E5" s="31">
        <v>6</v>
      </c>
      <c r="F5" s="32">
        <v>11</v>
      </c>
      <c r="G5" s="31">
        <v>12</v>
      </c>
      <c r="H5" s="31">
        <v>13</v>
      </c>
      <c r="I5" s="31">
        <v>14</v>
      </c>
      <c r="J5" s="32">
        <v>15</v>
      </c>
      <c r="K5" s="31">
        <v>16</v>
      </c>
      <c r="L5" s="31">
        <v>17</v>
      </c>
      <c r="M5" s="31">
        <v>18</v>
      </c>
      <c r="N5" s="32">
        <v>19</v>
      </c>
      <c r="O5" s="31">
        <v>20</v>
      </c>
      <c r="P5" s="31">
        <v>21</v>
      </c>
      <c r="Q5" s="31">
        <v>22</v>
      </c>
      <c r="R5" s="32">
        <v>23</v>
      </c>
      <c r="S5" s="31">
        <v>24</v>
      </c>
      <c r="T5" s="31">
        <v>25</v>
      </c>
      <c r="U5" s="31">
        <v>26</v>
      </c>
      <c r="V5" s="32">
        <v>27</v>
      </c>
      <c r="W5" s="31">
        <v>28</v>
      </c>
      <c r="X5" s="31">
        <v>29</v>
      </c>
      <c r="Y5" s="31">
        <v>30</v>
      </c>
    </row>
    <row r="6" spans="1:25" ht="15.75" x14ac:dyDescent="0.25">
      <c r="A6" s="6"/>
      <c r="B6" s="6"/>
      <c r="C6" s="22"/>
      <c r="D6" s="5" t="s">
        <v>78</v>
      </c>
      <c r="E6" s="5"/>
      <c r="F6" s="23"/>
      <c r="G6" s="23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23"/>
      <c r="W6" s="7"/>
      <c r="X6" s="7"/>
      <c r="Y6" s="7"/>
    </row>
    <row r="7" spans="1:25" ht="15.75" x14ac:dyDescent="0.25">
      <c r="A7" s="1">
        <v>901</v>
      </c>
      <c r="B7" s="2" t="s">
        <v>2</v>
      </c>
      <c r="C7" s="20">
        <f>F7+J7+N7+R7+V7</f>
        <v>2</v>
      </c>
      <c r="D7" s="21">
        <f>C7/5</f>
        <v>0.4</v>
      </c>
      <c r="E7" s="19">
        <f>I7+M7+Q7+U7+Y7</f>
        <v>0.2</v>
      </c>
      <c r="F7" s="13">
        <f>'[1]1.2'!C4</f>
        <v>0</v>
      </c>
      <c r="G7" s="13">
        <f>'[1]1.2'!I4</f>
        <v>0</v>
      </c>
      <c r="H7" s="14">
        <v>0.2</v>
      </c>
      <c r="I7" s="19">
        <f>H7*G7</f>
        <v>0</v>
      </c>
      <c r="J7" s="14">
        <f>'[1]1.3'!C4</f>
        <v>1</v>
      </c>
      <c r="K7" s="16">
        <f>'[1]1.3'!O4</f>
        <v>1</v>
      </c>
      <c r="L7" s="14">
        <v>0.2</v>
      </c>
      <c r="M7" s="19">
        <f>K7*L7</f>
        <v>0.2</v>
      </c>
      <c r="N7" s="14">
        <f>'[1]1.4'!C4</f>
        <v>1</v>
      </c>
      <c r="O7" s="14">
        <f>'[1]1.4'!G4</f>
        <v>0</v>
      </c>
      <c r="P7" s="14">
        <v>0.2</v>
      </c>
      <c r="Q7" s="19">
        <f>O7*P7</f>
        <v>0</v>
      </c>
      <c r="R7" s="14">
        <f>'[1]1.5'!C4</f>
        <v>0</v>
      </c>
      <c r="S7" s="14">
        <f>'[1]1.5'!G4</f>
        <v>0</v>
      </c>
      <c r="T7" s="14">
        <v>0.2</v>
      </c>
      <c r="U7" s="19">
        <f>S7*T7</f>
        <v>0</v>
      </c>
      <c r="V7" s="13">
        <f>'[1]1.6'!C4</f>
        <v>0</v>
      </c>
      <c r="W7" s="14">
        <f>'[1]1.6'!I4</f>
        <v>0</v>
      </c>
      <c r="X7" s="14">
        <v>0.2</v>
      </c>
      <c r="Y7" s="19">
        <f>W7*X7</f>
        <v>0</v>
      </c>
    </row>
    <row r="8" spans="1:25" ht="15.75" x14ac:dyDescent="0.25">
      <c r="A8" s="1">
        <v>902</v>
      </c>
      <c r="B8" s="2" t="s">
        <v>3</v>
      </c>
      <c r="C8" s="20">
        <f t="shared" ref="C8:C25" si="0">F8+J8+N8+R8+V8</f>
        <v>5</v>
      </c>
      <c r="D8" s="21">
        <f t="shared" ref="D8:D25" si="1">C8/5</f>
        <v>1</v>
      </c>
      <c r="E8" s="19">
        <f t="shared" ref="E8:E25" si="2">I8+M8+Q8+U8+Y8</f>
        <v>0.73838411175285812</v>
      </c>
      <c r="F8" s="14">
        <f>'[1]1.2'!C5</f>
        <v>1</v>
      </c>
      <c r="G8" s="14">
        <f>'[1]1.2'!I5</f>
        <v>1</v>
      </c>
      <c r="H8" s="14">
        <v>0.2</v>
      </c>
      <c r="I8" s="19">
        <f t="shared" ref="I8:I25" si="3">H8*G8</f>
        <v>0.2</v>
      </c>
      <c r="J8" s="14">
        <f>'[1]1.3'!C5</f>
        <v>1</v>
      </c>
      <c r="K8" s="16">
        <f>'[1]1.3'!O5</f>
        <v>0.69182075939689069</v>
      </c>
      <c r="L8" s="14">
        <v>0.2</v>
      </c>
      <c r="M8" s="19">
        <f t="shared" ref="M8:M25" si="4">K8*L8</f>
        <v>0.13836415187937814</v>
      </c>
      <c r="N8" s="14">
        <f>'[1]1.4'!C5</f>
        <v>1</v>
      </c>
      <c r="O8" s="14">
        <f>'[1]1.4'!G5</f>
        <v>0</v>
      </c>
      <c r="P8" s="14">
        <v>0.2</v>
      </c>
      <c r="Q8" s="19">
        <f t="shared" ref="Q8:Q25" si="5">O8*P8</f>
        <v>0</v>
      </c>
      <c r="R8" s="14">
        <f>'[1]1.5'!C5</f>
        <v>1</v>
      </c>
      <c r="S8" s="14">
        <f>'[1]1.5'!G5</f>
        <v>1</v>
      </c>
      <c r="T8" s="14">
        <v>0.2</v>
      </c>
      <c r="U8" s="19">
        <f t="shared" ref="U8:U25" si="6">S8*T8</f>
        <v>0.2</v>
      </c>
      <c r="V8" s="14">
        <f>'[1]1.6'!C5</f>
        <v>1</v>
      </c>
      <c r="W8" s="18">
        <f>'[1]1.6'!I5</f>
        <v>1.0000997993673995</v>
      </c>
      <c r="X8" s="14">
        <v>0.2</v>
      </c>
      <c r="Y8" s="19">
        <f t="shared" ref="Y8:Y25" si="7">W8*X8</f>
        <v>0.2000199598734799</v>
      </c>
    </row>
    <row r="9" spans="1:25" ht="31.5" x14ac:dyDescent="0.25">
      <c r="A9" s="1">
        <v>905</v>
      </c>
      <c r="B9" s="2" t="s">
        <v>4</v>
      </c>
      <c r="C9" s="20">
        <f t="shared" si="0"/>
        <v>2</v>
      </c>
      <c r="D9" s="21">
        <f t="shared" si="1"/>
        <v>0.4</v>
      </c>
      <c r="E9" s="19">
        <f t="shared" si="2"/>
        <v>0.4</v>
      </c>
      <c r="F9" s="14">
        <f>'[1]1.2'!C6</f>
        <v>0</v>
      </c>
      <c r="G9" s="13">
        <f>'[1]1.2'!I6</f>
        <v>0</v>
      </c>
      <c r="H9" s="14">
        <v>0.2</v>
      </c>
      <c r="I9" s="19">
        <f t="shared" si="3"/>
        <v>0</v>
      </c>
      <c r="J9" s="14">
        <f>'[1]1.3'!C6</f>
        <v>1</v>
      </c>
      <c r="K9" s="16">
        <f>'[1]1.3'!O6</f>
        <v>1</v>
      </c>
      <c r="L9" s="14">
        <v>0.2</v>
      </c>
      <c r="M9" s="19">
        <f t="shared" si="4"/>
        <v>0.2</v>
      </c>
      <c r="N9" s="14">
        <f>'[1]1.4'!C6</f>
        <v>1</v>
      </c>
      <c r="O9" s="14">
        <f>'[1]1.4'!G6</f>
        <v>1</v>
      </c>
      <c r="P9" s="14">
        <v>0.2</v>
      </c>
      <c r="Q9" s="19">
        <f t="shared" si="5"/>
        <v>0.2</v>
      </c>
      <c r="R9" s="14">
        <f>'[1]1.5'!C6</f>
        <v>0</v>
      </c>
      <c r="S9" s="14">
        <f>'[1]1.5'!G6</f>
        <v>0</v>
      </c>
      <c r="T9" s="14">
        <v>0.2</v>
      </c>
      <c r="U9" s="19">
        <f t="shared" si="6"/>
        <v>0</v>
      </c>
      <c r="V9" s="14">
        <f>'[1]1.6'!C6</f>
        <v>0</v>
      </c>
      <c r="W9" s="14">
        <f>'[1]1.6'!I6</f>
        <v>0</v>
      </c>
      <c r="X9" s="14">
        <v>0.2</v>
      </c>
      <c r="Y9" s="19">
        <f t="shared" si="7"/>
        <v>0</v>
      </c>
    </row>
    <row r="10" spans="1:25" ht="31.5" x14ac:dyDescent="0.25">
      <c r="A10" s="1">
        <v>908</v>
      </c>
      <c r="B10" s="2" t="s">
        <v>5</v>
      </c>
      <c r="C10" s="20">
        <f t="shared" si="0"/>
        <v>2</v>
      </c>
      <c r="D10" s="21">
        <f t="shared" si="1"/>
        <v>0.4</v>
      </c>
      <c r="E10" s="19">
        <f t="shared" si="2"/>
        <v>0.4</v>
      </c>
      <c r="F10" s="14">
        <f>'[1]1.2'!C7</f>
        <v>0</v>
      </c>
      <c r="G10" s="13">
        <f>'[1]1.2'!I7</f>
        <v>0</v>
      </c>
      <c r="H10" s="14">
        <v>0.2</v>
      </c>
      <c r="I10" s="19">
        <f t="shared" si="3"/>
        <v>0</v>
      </c>
      <c r="J10" s="14">
        <f>'[1]1.3'!C7</f>
        <v>1</v>
      </c>
      <c r="K10" s="16">
        <f>'[1]1.3'!O7</f>
        <v>1</v>
      </c>
      <c r="L10" s="14">
        <v>0.2</v>
      </c>
      <c r="M10" s="19">
        <f t="shared" si="4"/>
        <v>0.2</v>
      </c>
      <c r="N10" s="14">
        <f>'[1]1.4'!C7</f>
        <v>1</v>
      </c>
      <c r="O10" s="14">
        <f>'[1]1.4'!G7</f>
        <v>1</v>
      </c>
      <c r="P10" s="14">
        <v>0.2</v>
      </c>
      <c r="Q10" s="19">
        <f t="shared" si="5"/>
        <v>0.2</v>
      </c>
      <c r="R10" s="14">
        <f>'[1]1.5'!C7</f>
        <v>0</v>
      </c>
      <c r="S10" s="14">
        <f>'[1]1.5'!G7</f>
        <v>0</v>
      </c>
      <c r="T10" s="14">
        <v>0.2</v>
      </c>
      <c r="U10" s="19">
        <f t="shared" si="6"/>
        <v>0</v>
      </c>
      <c r="V10" s="14">
        <f>'[1]1.6'!C7</f>
        <v>0</v>
      </c>
      <c r="W10" s="14">
        <f>'[1]1.6'!I7</f>
        <v>0</v>
      </c>
      <c r="X10" s="14">
        <v>0.2</v>
      </c>
      <c r="Y10" s="19">
        <f t="shared" si="7"/>
        <v>0</v>
      </c>
    </row>
    <row r="11" spans="1:25" ht="31.5" x14ac:dyDescent="0.25">
      <c r="A11" s="1">
        <v>910</v>
      </c>
      <c r="B11" s="2" t="s">
        <v>6</v>
      </c>
      <c r="C11" s="20">
        <f t="shared" si="0"/>
        <v>2</v>
      </c>
      <c r="D11" s="21">
        <f t="shared" si="1"/>
        <v>0.4</v>
      </c>
      <c r="E11" s="19">
        <f t="shared" si="2"/>
        <v>0.4</v>
      </c>
      <c r="F11" s="14">
        <f>'[1]1.2'!C8</f>
        <v>0</v>
      </c>
      <c r="G11" s="13">
        <f>'[1]1.2'!I8</f>
        <v>0</v>
      </c>
      <c r="H11" s="14">
        <v>0.2</v>
      </c>
      <c r="I11" s="19">
        <f t="shared" si="3"/>
        <v>0</v>
      </c>
      <c r="J11" s="14">
        <f>'[1]1.3'!C8</f>
        <v>1</v>
      </c>
      <c r="K11" s="16">
        <f>'[1]1.3'!O8</f>
        <v>1</v>
      </c>
      <c r="L11" s="14">
        <v>0.2</v>
      </c>
      <c r="M11" s="19">
        <f t="shared" si="4"/>
        <v>0.2</v>
      </c>
      <c r="N11" s="14">
        <f>'[1]1.4'!C8</f>
        <v>1</v>
      </c>
      <c r="O11" s="14">
        <f>'[1]1.4'!G8</f>
        <v>1</v>
      </c>
      <c r="P11" s="14">
        <v>0.2</v>
      </c>
      <c r="Q11" s="19">
        <f t="shared" si="5"/>
        <v>0.2</v>
      </c>
      <c r="R11" s="14">
        <f>'[1]1.5'!C8</f>
        <v>0</v>
      </c>
      <c r="S11" s="14">
        <f>'[1]1.5'!G8</f>
        <v>0</v>
      </c>
      <c r="T11" s="14">
        <v>0.2</v>
      </c>
      <c r="U11" s="19">
        <f t="shared" si="6"/>
        <v>0</v>
      </c>
      <c r="V11" s="14">
        <f>'[1]1.6'!C8</f>
        <v>0</v>
      </c>
      <c r="W11" s="14">
        <f>'[1]1.6'!I8</f>
        <v>0</v>
      </c>
      <c r="X11" s="14">
        <v>0.2</v>
      </c>
      <c r="Y11" s="19">
        <f t="shared" si="7"/>
        <v>0</v>
      </c>
    </row>
    <row r="12" spans="1:25" ht="31.5" x14ac:dyDescent="0.25">
      <c r="A12" s="1">
        <v>918</v>
      </c>
      <c r="B12" s="2" t="s">
        <v>7</v>
      </c>
      <c r="C12" s="20">
        <f t="shared" si="0"/>
        <v>3</v>
      </c>
      <c r="D12" s="21">
        <f t="shared" si="1"/>
        <v>0.6</v>
      </c>
      <c r="E12" s="19">
        <f t="shared" si="2"/>
        <v>0.2</v>
      </c>
      <c r="F12" s="14">
        <f>'[1]1.2'!C9</f>
        <v>1</v>
      </c>
      <c r="G12" s="14">
        <f>'[1]1.2'!I9</f>
        <v>1</v>
      </c>
      <c r="H12" s="14">
        <v>0.2</v>
      </c>
      <c r="I12" s="19">
        <f t="shared" si="3"/>
        <v>0.2</v>
      </c>
      <c r="J12" s="14">
        <f>'[1]1.3'!C9</f>
        <v>1</v>
      </c>
      <c r="K12" s="16">
        <f>'[1]1.3'!O9</f>
        <v>0</v>
      </c>
      <c r="L12" s="14">
        <v>0.2</v>
      </c>
      <c r="M12" s="19">
        <f t="shared" si="4"/>
        <v>0</v>
      </c>
      <c r="N12" s="14">
        <f>'[1]1.4'!C9</f>
        <v>1</v>
      </c>
      <c r="O12" s="14">
        <f>'[1]1.4'!G9</f>
        <v>0</v>
      </c>
      <c r="P12" s="14">
        <v>0.2</v>
      </c>
      <c r="Q12" s="19">
        <f t="shared" si="5"/>
        <v>0</v>
      </c>
      <c r="R12" s="14">
        <f>'[1]1.5'!C9</f>
        <v>0</v>
      </c>
      <c r="S12" s="14">
        <f>'[1]1.5'!G9</f>
        <v>0</v>
      </c>
      <c r="T12" s="14">
        <v>0.2</v>
      </c>
      <c r="U12" s="19">
        <f t="shared" si="6"/>
        <v>0</v>
      </c>
      <c r="V12" s="14">
        <f>'[1]1.6'!C9</f>
        <v>0</v>
      </c>
      <c r="W12" s="14">
        <f>'[1]1.6'!I9</f>
        <v>0</v>
      </c>
      <c r="X12" s="14">
        <v>0.2</v>
      </c>
      <c r="Y12" s="19">
        <f t="shared" si="7"/>
        <v>0</v>
      </c>
    </row>
    <row r="13" spans="1:25" ht="47.25" x14ac:dyDescent="0.25">
      <c r="A13" s="1">
        <v>921</v>
      </c>
      <c r="B13" s="2" t="s">
        <v>8</v>
      </c>
      <c r="C13" s="20">
        <f t="shared" si="0"/>
        <v>2</v>
      </c>
      <c r="D13" s="21">
        <f t="shared" si="1"/>
        <v>0.4</v>
      </c>
      <c r="E13" s="19">
        <f t="shared" si="2"/>
        <v>0.2</v>
      </c>
      <c r="F13" s="14">
        <f>'[1]1.2'!C10</f>
        <v>0</v>
      </c>
      <c r="G13" s="13">
        <f>'[1]1.2'!I10</f>
        <v>0</v>
      </c>
      <c r="H13" s="14">
        <v>0.2</v>
      </c>
      <c r="I13" s="19">
        <f t="shared" si="3"/>
        <v>0</v>
      </c>
      <c r="J13" s="14">
        <f>'[1]1.3'!C10</f>
        <v>1</v>
      </c>
      <c r="K13" s="16">
        <f>'[1]1.3'!O10</f>
        <v>0</v>
      </c>
      <c r="L13" s="14">
        <v>0.2</v>
      </c>
      <c r="M13" s="19">
        <f t="shared" si="4"/>
        <v>0</v>
      </c>
      <c r="N13" s="14">
        <f>'[1]1.4'!C10</f>
        <v>1</v>
      </c>
      <c r="O13" s="14">
        <f>'[1]1.4'!G10</f>
        <v>1</v>
      </c>
      <c r="P13" s="14">
        <v>0.2</v>
      </c>
      <c r="Q13" s="19">
        <f t="shared" si="5"/>
        <v>0.2</v>
      </c>
      <c r="R13" s="14">
        <f>'[1]1.5'!C10</f>
        <v>0</v>
      </c>
      <c r="S13" s="14">
        <f>'[1]1.5'!G10</f>
        <v>0</v>
      </c>
      <c r="T13" s="14">
        <v>0.2</v>
      </c>
      <c r="U13" s="19">
        <f t="shared" si="6"/>
        <v>0</v>
      </c>
      <c r="V13" s="14">
        <f>'[1]1.6'!C10</f>
        <v>0</v>
      </c>
      <c r="W13" s="14">
        <f>'[1]1.6'!I10</f>
        <v>0</v>
      </c>
      <c r="X13" s="14">
        <v>0.2</v>
      </c>
      <c r="Y13" s="19">
        <f t="shared" si="7"/>
        <v>0</v>
      </c>
    </row>
    <row r="14" spans="1:25" ht="47.25" x14ac:dyDescent="0.25">
      <c r="A14" s="1">
        <v>922</v>
      </c>
      <c r="B14" s="2" t="s">
        <v>9</v>
      </c>
      <c r="C14" s="20">
        <f t="shared" si="0"/>
        <v>2</v>
      </c>
      <c r="D14" s="21">
        <f t="shared" si="1"/>
        <v>0.4</v>
      </c>
      <c r="E14" s="19">
        <f t="shared" si="2"/>
        <v>0.4</v>
      </c>
      <c r="F14" s="14">
        <f>'[1]1.2'!C11</f>
        <v>0</v>
      </c>
      <c r="G14" s="13">
        <f>'[1]1.2'!I11</f>
        <v>0</v>
      </c>
      <c r="H14" s="14">
        <v>0.2</v>
      </c>
      <c r="I14" s="19">
        <f t="shared" si="3"/>
        <v>0</v>
      </c>
      <c r="J14" s="14">
        <f>'[1]1.3'!C11</f>
        <v>1</v>
      </c>
      <c r="K14" s="16">
        <f>'[1]1.3'!O11</f>
        <v>1</v>
      </c>
      <c r="L14" s="14">
        <v>0.2</v>
      </c>
      <c r="M14" s="19">
        <f t="shared" si="4"/>
        <v>0.2</v>
      </c>
      <c r="N14" s="14">
        <f>'[1]1.4'!C11</f>
        <v>1</v>
      </c>
      <c r="O14" s="14">
        <f>'[1]1.4'!G11</f>
        <v>1</v>
      </c>
      <c r="P14" s="14">
        <v>0.2</v>
      </c>
      <c r="Q14" s="19">
        <f t="shared" si="5"/>
        <v>0.2</v>
      </c>
      <c r="R14" s="14">
        <f>'[1]1.5'!C11</f>
        <v>0</v>
      </c>
      <c r="S14" s="14">
        <f>'[1]1.5'!G11</f>
        <v>0</v>
      </c>
      <c r="T14" s="14">
        <v>0.2</v>
      </c>
      <c r="U14" s="19">
        <f t="shared" si="6"/>
        <v>0</v>
      </c>
      <c r="V14" s="14">
        <f>'[1]1.6'!C11</f>
        <v>0</v>
      </c>
      <c r="W14" s="14">
        <f>'[1]1.6'!I11</f>
        <v>0</v>
      </c>
      <c r="X14" s="14">
        <v>0.2</v>
      </c>
      <c r="Y14" s="19">
        <f t="shared" si="7"/>
        <v>0</v>
      </c>
    </row>
    <row r="15" spans="1:25" ht="31.5" x14ac:dyDescent="0.25">
      <c r="A15" s="1">
        <v>923</v>
      </c>
      <c r="B15" s="2" t="s">
        <v>10</v>
      </c>
      <c r="C15" s="20">
        <f t="shared" si="0"/>
        <v>4</v>
      </c>
      <c r="D15" s="21">
        <f t="shared" si="1"/>
        <v>0.8</v>
      </c>
      <c r="E15" s="19">
        <f t="shared" si="2"/>
        <v>0.33834378450364633</v>
      </c>
      <c r="F15" s="14">
        <f>'[1]1.2'!C12</f>
        <v>0</v>
      </c>
      <c r="G15" s="13">
        <f>'[1]1.2'!I12</f>
        <v>0</v>
      </c>
      <c r="H15" s="14">
        <v>0.2</v>
      </c>
      <c r="I15" s="19">
        <f t="shared" si="3"/>
        <v>0</v>
      </c>
      <c r="J15" s="14">
        <f>'[1]1.3'!C12</f>
        <v>1</v>
      </c>
      <c r="K15" s="16">
        <f>'[1]1.3'!O12</f>
        <v>0</v>
      </c>
      <c r="L15" s="14">
        <v>0.2</v>
      </c>
      <c r="M15" s="19">
        <f t="shared" si="4"/>
        <v>0</v>
      </c>
      <c r="N15" s="14">
        <f>'[1]1.4'!C12</f>
        <v>1</v>
      </c>
      <c r="O15" s="14">
        <f>'[1]1.4'!G12</f>
        <v>0.5</v>
      </c>
      <c r="P15" s="14">
        <v>0.2</v>
      </c>
      <c r="Q15" s="19">
        <f t="shared" si="5"/>
        <v>0.1</v>
      </c>
      <c r="R15" s="14">
        <f>'[1]1.5'!C12</f>
        <v>1</v>
      </c>
      <c r="S15" s="14">
        <f>'[1]1.5'!G12</f>
        <v>1</v>
      </c>
      <c r="T15" s="14">
        <v>0.2</v>
      </c>
      <c r="U15" s="19">
        <f t="shared" si="6"/>
        <v>0.2</v>
      </c>
      <c r="V15" s="14">
        <f>'[1]1.6'!C12</f>
        <v>1</v>
      </c>
      <c r="W15" s="19">
        <f>'[1]1.6'!I12</f>
        <v>0.19171892251823153</v>
      </c>
      <c r="X15" s="14">
        <v>0.2</v>
      </c>
      <c r="Y15" s="19">
        <f t="shared" si="7"/>
        <v>3.8343784503646311E-2</v>
      </c>
    </row>
    <row r="16" spans="1:25" ht="31.5" x14ac:dyDescent="0.25">
      <c r="A16" s="1">
        <v>925</v>
      </c>
      <c r="B16" s="2" t="s">
        <v>11</v>
      </c>
      <c r="C16" s="20">
        <f t="shared" si="0"/>
        <v>5</v>
      </c>
      <c r="D16" s="21">
        <f t="shared" si="1"/>
        <v>1</v>
      </c>
      <c r="E16" s="19">
        <f t="shared" si="2"/>
        <v>0.74217631500224146</v>
      </c>
      <c r="F16" s="14">
        <f>'[1]1.2'!C13</f>
        <v>1</v>
      </c>
      <c r="G16" s="14">
        <f>'[1]1.2'!I13</f>
        <v>1</v>
      </c>
      <c r="H16" s="14">
        <v>0.2</v>
      </c>
      <c r="I16" s="19">
        <f t="shared" si="3"/>
        <v>0.2</v>
      </c>
      <c r="J16" s="14">
        <f>'[1]1.3'!C13</f>
        <v>1</v>
      </c>
      <c r="K16" s="16">
        <f>'[1]1.3'!O13</f>
        <v>1</v>
      </c>
      <c r="L16" s="14">
        <v>0.2</v>
      </c>
      <c r="M16" s="19">
        <f t="shared" si="4"/>
        <v>0.2</v>
      </c>
      <c r="N16" s="14">
        <f>'[1]1.4'!C13</f>
        <v>1</v>
      </c>
      <c r="O16" s="14">
        <f>'[1]1.4'!G13</f>
        <v>1</v>
      </c>
      <c r="P16" s="14">
        <v>0.2</v>
      </c>
      <c r="Q16" s="19">
        <f t="shared" si="5"/>
        <v>0.2</v>
      </c>
      <c r="R16" s="14">
        <f>'[1]1.5'!C13</f>
        <v>1</v>
      </c>
      <c r="S16" s="14">
        <f>'[1]1.5'!G13</f>
        <v>0.5</v>
      </c>
      <c r="T16" s="14">
        <v>0.2</v>
      </c>
      <c r="U16" s="19">
        <f t="shared" si="6"/>
        <v>0.1</v>
      </c>
      <c r="V16" s="14">
        <f>'[1]1.6'!C13</f>
        <v>1</v>
      </c>
      <c r="W16" s="19">
        <f>'[1]1.6'!I13</f>
        <v>0.21088157501120719</v>
      </c>
      <c r="X16" s="14">
        <v>0.2</v>
      </c>
      <c r="Y16" s="19">
        <f t="shared" si="7"/>
        <v>4.2176315002241442E-2</v>
      </c>
    </row>
    <row r="17" spans="1:25" ht="31.5" x14ac:dyDescent="0.25">
      <c r="A17" s="1">
        <v>926</v>
      </c>
      <c r="B17" s="2" t="s">
        <v>12</v>
      </c>
      <c r="C17" s="20">
        <f t="shared" si="0"/>
        <v>4</v>
      </c>
      <c r="D17" s="21">
        <f t="shared" si="1"/>
        <v>0.8</v>
      </c>
      <c r="E17" s="19">
        <f t="shared" si="2"/>
        <v>0.57015211694653245</v>
      </c>
      <c r="F17" s="14">
        <f>'[1]1.2'!C14</f>
        <v>0</v>
      </c>
      <c r="G17" s="13">
        <f>'[1]1.2'!I14</f>
        <v>0</v>
      </c>
      <c r="H17" s="14">
        <v>0.2</v>
      </c>
      <c r="I17" s="19">
        <f t="shared" si="3"/>
        <v>0</v>
      </c>
      <c r="J17" s="14">
        <f>'[1]1.3'!C14</f>
        <v>1</v>
      </c>
      <c r="K17" s="16">
        <f>'[1]1.3'!O14</f>
        <v>1</v>
      </c>
      <c r="L17" s="14">
        <v>0.2</v>
      </c>
      <c r="M17" s="19">
        <f t="shared" si="4"/>
        <v>0.2</v>
      </c>
      <c r="N17" s="14">
        <f>'[1]1.4'!C14</f>
        <v>1</v>
      </c>
      <c r="O17" s="14">
        <f>'[1]1.4'!G14</f>
        <v>1</v>
      </c>
      <c r="P17" s="14">
        <v>0.2</v>
      </c>
      <c r="Q17" s="19">
        <f t="shared" si="5"/>
        <v>0.2</v>
      </c>
      <c r="R17" s="14">
        <f>'[1]1.5'!C14</f>
        <v>1</v>
      </c>
      <c r="S17" s="14">
        <f>'[1]1.5'!G14</f>
        <v>0.5</v>
      </c>
      <c r="T17" s="14">
        <v>0.2</v>
      </c>
      <c r="U17" s="19">
        <f t="shared" si="6"/>
        <v>0.1</v>
      </c>
      <c r="V17" s="14">
        <f>'[1]1.6'!C14</f>
        <v>1</v>
      </c>
      <c r="W17" s="19">
        <f>'[1]1.6'!I14</f>
        <v>0.35076058473266253</v>
      </c>
      <c r="X17" s="14">
        <v>0.2</v>
      </c>
      <c r="Y17" s="19">
        <f t="shared" si="7"/>
        <v>7.0152116946532506E-2</v>
      </c>
    </row>
    <row r="18" spans="1:25" ht="31.5" x14ac:dyDescent="0.25">
      <c r="A18" s="1">
        <v>929</v>
      </c>
      <c r="B18" s="2" t="s">
        <v>13</v>
      </c>
      <c r="C18" s="20">
        <f t="shared" si="0"/>
        <v>4</v>
      </c>
      <c r="D18" s="21">
        <f t="shared" si="1"/>
        <v>0.8</v>
      </c>
      <c r="E18" s="19">
        <f t="shared" si="2"/>
        <v>0.46749420356079002</v>
      </c>
      <c r="F18" s="14">
        <f>'[1]1.2'!C15</f>
        <v>0</v>
      </c>
      <c r="G18" s="13">
        <f>'[1]1.2'!I15</f>
        <v>0</v>
      </c>
      <c r="H18" s="14">
        <v>0.2</v>
      </c>
      <c r="I18" s="19">
        <f t="shared" si="3"/>
        <v>0</v>
      </c>
      <c r="J18" s="14">
        <f>'[1]1.3'!C15</f>
        <v>1</v>
      </c>
      <c r="K18" s="16">
        <f>'[1]1.3'!O15</f>
        <v>0.83744054385195199</v>
      </c>
      <c r="L18" s="14">
        <v>0.2</v>
      </c>
      <c r="M18" s="19">
        <f t="shared" si="4"/>
        <v>0.16748810877039041</v>
      </c>
      <c r="N18" s="14">
        <f>'[1]1.4'!C15</f>
        <v>1</v>
      </c>
      <c r="O18" s="14">
        <f>'[1]1.4'!G15</f>
        <v>1</v>
      </c>
      <c r="P18" s="14">
        <v>0.2</v>
      </c>
      <c r="Q18" s="19">
        <f t="shared" si="5"/>
        <v>0.2</v>
      </c>
      <c r="R18" s="14">
        <f>'[1]1.5'!C15</f>
        <v>1</v>
      </c>
      <c r="S18" s="14">
        <f>'[1]1.5'!G15</f>
        <v>0.5</v>
      </c>
      <c r="T18" s="14">
        <v>0.2</v>
      </c>
      <c r="U18" s="19">
        <f t="shared" si="6"/>
        <v>0.1</v>
      </c>
      <c r="V18" s="14">
        <f>'[1]1.6'!C15</f>
        <v>1</v>
      </c>
      <c r="W18" s="43">
        <f>'[1]1.6'!I15</f>
        <v>3.0473951998094635E-5</v>
      </c>
      <c r="X18" s="14">
        <v>0.2</v>
      </c>
      <c r="Y18" s="19">
        <f t="shared" si="7"/>
        <v>6.0947903996189271E-6</v>
      </c>
    </row>
    <row r="19" spans="1:25" ht="31.5" x14ac:dyDescent="0.25">
      <c r="A19" s="1">
        <v>930</v>
      </c>
      <c r="B19" s="2" t="s">
        <v>14</v>
      </c>
      <c r="C19" s="20">
        <f t="shared" si="0"/>
        <v>3</v>
      </c>
      <c r="D19" s="21">
        <f t="shared" si="1"/>
        <v>0.6</v>
      </c>
      <c r="E19" s="19">
        <f t="shared" si="2"/>
        <v>0.60000000000000009</v>
      </c>
      <c r="F19" s="14">
        <f>'[1]1.2'!C16</f>
        <v>1</v>
      </c>
      <c r="G19" s="14">
        <f>'[1]1.2'!I16</f>
        <v>1</v>
      </c>
      <c r="H19" s="14">
        <v>0.2</v>
      </c>
      <c r="I19" s="19">
        <f t="shared" si="3"/>
        <v>0.2</v>
      </c>
      <c r="J19" s="14">
        <f>'[1]1.3'!C16</f>
        <v>1</v>
      </c>
      <c r="K19" s="16">
        <f>'[1]1.3'!O16</f>
        <v>1</v>
      </c>
      <c r="L19" s="14">
        <v>0.2</v>
      </c>
      <c r="M19" s="19">
        <f t="shared" si="4"/>
        <v>0.2</v>
      </c>
      <c r="N19" s="14">
        <f>'[1]1.4'!C16</f>
        <v>1</v>
      </c>
      <c r="O19" s="14">
        <f>'[1]1.4'!G16</f>
        <v>1</v>
      </c>
      <c r="P19" s="14">
        <v>0.2</v>
      </c>
      <c r="Q19" s="19">
        <f t="shared" si="5"/>
        <v>0.2</v>
      </c>
      <c r="R19" s="14">
        <f>'[1]1.5'!C16</f>
        <v>0</v>
      </c>
      <c r="S19" s="14">
        <f>'[1]1.5'!G16</f>
        <v>0</v>
      </c>
      <c r="T19" s="14">
        <v>0.2</v>
      </c>
      <c r="U19" s="19">
        <f t="shared" si="6"/>
        <v>0</v>
      </c>
      <c r="V19" s="14">
        <f>'[1]1.6'!C16</f>
        <v>0</v>
      </c>
      <c r="W19" s="14">
        <f>'[1]1.6'!I16</f>
        <v>0</v>
      </c>
      <c r="X19" s="14">
        <v>0.2</v>
      </c>
      <c r="Y19" s="19">
        <f t="shared" si="7"/>
        <v>0</v>
      </c>
    </row>
    <row r="20" spans="1:25" ht="31.5" x14ac:dyDescent="0.25">
      <c r="A20" s="1">
        <v>934</v>
      </c>
      <c r="B20" s="2" t="s">
        <v>15</v>
      </c>
      <c r="C20" s="20">
        <f t="shared" si="0"/>
        <v>2</v>
      </c>
      <c r="D20" s="21">
        <f t="shared" si="1"/>
        <v>0.4</v>
      </c>
      <c r="E20" s="19">
        <f t="shared" si="2"/>
        <v>0.2</v>
      </c>
      <c r="F20" s="14">
        <f>'[1]1.2'!C17</f>
        <v>0</v>
      </c>
      <c r="G20" s="13">
        <f>'[1]1.2'!I17</f>
        <v>0</v>
      </c>
      <c r="H20" s="14">
        <v>0.2</v>
      </c>
      <c r="I20" s="19">
        <f t="shared" si="3"/>
        <v>0</v>
      </c>
      <c r="J20" s="14">
        <f>'[1]1.3'!C17</f>
        <v>1</v>
      </c>
      <c r="K20" s="16">
        <f>'[1]1.3'!O17</f>
        <v>1</v>
      </c>
      <c r="L20" s="14">
        <v>0.2</v>
      </c>
      <c r="M20" s="19">
        <f t="shared" si="4"/>
        <v>0.2</v>
      </c>
      <c r="N20" s="14">
        <f>'[1]1.4'!C17</f>
        <v>1</v>
      </c>
      <c r="O20" s="14">
        <f>'[1]1.4'!G17</f>
        <v>0</v>
      </c>
      <c r="P20" s="14">
        <v>0.2</v>
      </c>
      <c r="Q20" s="19">
        <f t="shared" si="5"/>
        <v>0</v>
      </c>
      <c r="R20" s="14">
        <f>'[1]1.5'!C17</f>
        <v>0</v>
      </c>
      <c r="S20" s="14">
        <f>'[1]1.5'!G17</f>
        <v>0</v>
      </c>
      <c r="T20" s="14">
        <v>0.2</v>
      </c>
      <c r="U20" s="19">
        <f t="shared" si="6"/>
        <v>0</v>
      </c>
      <c r="V20" s="14">
        <f>'[1]1.6'!C17</f>
        <v>0</v>
      </c>
      <c r="W20" s="14">
        <f>'[1]1.6'!I17</f>
        <v>0</v>
      </c>
      <c r="X20" s="14">
        <v>0.2</v>
      </c>
      <c r="Y20" s="19">
        <f t="shared" si="7"/>
        <v>0</v>
      </c>
    </row>
    <row r="21" spans="1:25" ht="31.5" x14ac:dyDescent="0.25">
      <c r="A21" s="1">
        <v>942</v>
      </c>
      <c r="B21" s="2" t="s">
        <v>16</v>
      </c>
      <c r="C21" s="20">
        <f t="shared" si="0"/>
        <v>2</v>
      </c>
      <c r="D21" s="21">
        <f t="shared" si="1"/>
        <v>0.4</v>
      </c>
      <c r="E21" s="19">
        <f t="shared" si="2"/>
        <v>0.4</v>
      </c>
      <c r="F21" s="14">
        <f>'[1]1.2'!C18</f>
        <v>0</v>
      </c>
      <c r="G21" s="13">
        <f>'[1]1.2'!I18</f>
        <v>0</v>
      </c>
      <c r="H21" s="14">
        <v>0.2</v>
      </c>
      <c r="I21" s="19">
        <f t="shared" si="3"/>
        <v>0</v>
      </c>
      <c r="J21" s="14">
        <f>'[1]1.3'!C18</f>
        <v>1</v>
      </c>
      <c r="K21" s="16">
        <f>'[1]1.3'!O18</f>
        <v>1</v>
      </c>
      <c r="L21" s="14">
        <v>0.2</v>
      </c>
      <c r="M21" s="19">
        <f t="shared" si="4"/>
        <v>0.2</v>
      </c>
      <c r="N21" s="14">
        <f>'[1]1.4'!C18</f>
        <v>1</v>
      </c>
      <c r="O21" s="14">
        <f>'[1]1.4'!G18</f>
        <v>1</v>
      </c>
      <c r="P21" s="14">
        <v>0.2</v>
      </c>
      <c r="Q21" s="19">
        <f t="shared" si="5"/>
        <v>0.2</v>
      </c>
      <c r="R21" s="14">
        <f>'[1]1.5'!C18</f>
        <v>0</v>
      </c>
      <c r="S21" s="14">
        <f>'[1]1.5'!G18</f>
        <v>0</v>
      </c>
      <c r="T21" s="14">
        <v>0.2</v>
      </c>
      <c r="U21" s="19">
        <f t="shared" si="6"/>
        <v>0</v>
      </c>
      <c r="V21" s="14">
        <f>'[1]1.6'!C18</f>
        <v>0</v>
      </c>
      <c r="W21" s="14">
        <f>'[1]1.6'!I18</f>
        <v>0</v>
      </c>
      <c r="X21" s="14">
        <v>0.2</v>
      </c>
      <c r="Y21" s="19">
        <f t="shared" si="7"/>
        <v>0</v>
      </c>
    </row>
    <row r="22" spans="1:25" ht="31.5" x14ac:dyDescent="0.25">
      <c r="A22" s="1">
        <v>962</v>
      </c>
      <c r="B22" s="2" t="s">
        <v>17</v>
      </c>
      <c r="C22" s="20">
        <f t="shared" si="0"/>
        <v>2</v>
      </c>
      <c r="D22" s="21">
        <f t="shared" si="1"/>
        <v>0.4</v>
      </c>
      <c r="E22" s="19">
        <f t="shared" si="2"/>
        <v>0.4</v>
      </c>
      <c r="F22" s="14">
        <f>'[1]1.2'!C19</f>
        <v>0</v>
      </c>
      <c r="G22" s="13">
        <f>'[1]1.2'!I19</f>
        <v>0</v>
      </c>
      <c r="H22" s="14">
        <v>0.2</v>
      </c>
      <c r="I22" s="19">
        <f t="shared" si="3"/>
        <v>0</v>
      </c>
      <c r="J22" s="14">
        <f>'[1]1.3'!C19</f>
        <v>1</v>
      </c>
      <c r="K22" s="16">
        <f>'[1]1.3'!O19</f>
        <v>1</v>
      </c>
      <c r="L22" s="14">
        <v>0.2</v>
      </c>
      <c r="M22" s="19">
        <f t="shared" si="4"/>
        <v>0.2</v>
      </c>
      <c r="N22" s="14">
        <f>'[1]1.4'!C19</f>
        <v>1</v>
      </c>
      <c r="O22" s="14">
        <f>'[1]1.4'!G19</f>
        <v>1</v>
      </c>
      <c r="P22" s="14">
        <v>0.2</v>
      </c>
      <c r="Q22" s="19">
        <f t="shared" si="5"/>
        <v>0.2</v>
      </c>
      <c r="R22" s="14">
        <f>'[1]1.5'!C19</f>
        <v>0</v>
      </c>
      <c r="S22" s="14">
        <f>'[1]1.5'!G19</f>
        <v>0</v>
      </c>
      <c r="T22" s="14">
        <v>0.2</v>
      </c>
      <c r="U22" s="19">
        <f t="shared" si="6"/>
        <v>0</v>
      </c>
      <c r="V22" s="14">
        <f>'[1]1.6'!C19</f>
        <v>0</v>
      </c>
      <c r="W22" s="14">
        <f>'[1]1.6'!I19</f>
        <v>0</v>
      </c>
      <c r="X22" s="14">
        <v>0.2</v>
      </c>
      <c r="Y22" s="19">
        <f t="shared" si="7"/>
        <v>0</v>
      </c>
    </row>
    <row r="23" spans="1:25" ht="31.5" x14ac:dyDescent="0.25">
      <c r="A23" s="1">
        <v>972</v>
      </c>
      <c r="B23" s="2" t="s">
        <v>18</v>
      </c>
      <c r="C23" s="20">
        <f t="shared" si="0"/>
        <v>2</v>
      </c>
      <c r="D23" s="21">
        <f t="shared" si="1"/>
        <v>0.4</v>
      </c>
      <c r="E23" s="19">
        <f t="shared" si="2"/>
        <v>0.4</v>
      </c>
      <c r="F23" s="14">
        <f>'[1]1.2'!C20</f>
        <v>0</v>
      </c>
      <c r="G23" s="13">
        <f>'[1]1.2'!I20</f>
        <v>0</v>
      </c>
      <c r="H23" s="14">
        <v>0.2</v>
      </c>
      <c r="I23" s="19">
        <f t="shared" si="3"/>
        <v>0</v>
      </c>
      <c r="J23" s="14">
        <f>'[1]1.3'!C20</f>
        <v>1</v>
      </c>
      <c r="K23" s="16">
        <f>'[1]1.3'!O20</f>
        <v>1</v>
      </c>
      <c r="L23" s="14">
        <v>0.2</v>
      </c>
      <c r="M23" s="19">
        <f t="shared" si="4"/>
        <v>0.2</v>
      </c>
      <c r="N23" s="14">
        <f>'[1]1.4'!C20</f>
        <v>1</v>
      </c>
      <c r="O23" s="14">
        <f>'[1]1.4'!G20</f>
        <v>1</v>
      </c>
      <c r="P23" s="14">
        <v>0.2</v>
      </c>
      <c r="Q23" s="19">
        <f t="shared" si="5"/>
        <v>0.2</v>
      </c>
      <c r="R23" s="14">
        <f>'[1]1.5'!C20</f>
        <v>0</v>
      </c>
      <c r="S23" s="14">
        <f>'[1]1.5'!G20</f>
        <v>0</v>
      </c>
      <c r="T23" s="14">
        <v>0.2</v>
      </c>
      <c r="U23" s="19">
        <f t="shared" si="6"/>
        <v>0</v>
      </c>
      <c r="V23" s="14">
        <f>'[1]1.6'!C20</f>
        <v>0</v>
      </c>
      <c r="W23" s="14">
        <f>'[1]1.6'!I20</f>
        <v>0</v>
      </c>
      <c r="X23" s="14">
        <v>0.2</v>
      </c>
      <c r="Y23" s="19">
        <f t="shared" si="7"/>
        <v>0</v>
      </c>
    </row>
    <row r="24" spans="1:25" ht="31.5" x14ac:dyDescent="0.25">
      <c r="A24" s="1">
        <v>982</v>
      </c>
      <c r="B24" s="2" t="s">
        <v>19</v>
      </c>
      <c r="C24" s="20">
        <f t="shared" si="0"/>
        <v>2</v>
      </c>
      <c r="D24" s="21">
        <f t="shared" si="1"/>
        <v>0.4</v>
      </c>
      <c r="E24" s="19">
        <f t="shared" si="2"/>
        <v>0.4</v>
      </c>
      <c r="F24" s="14">
        <f>'[1]1.2'!C21</f>
        <v>0</v>
      </c>
      <c r="G24" s="13">
        <f>'[1]1.2'!I21</f>
        <v>0</v>
      </c>
      <c r="H24" s="14">
        <v>0.2</v>
      </c>
      <c r="I24" s="19">
        <f t="shared" si="3"/>
        <v>0</v>
      </c>
      <c r="J24" s="14">
        <f>'[1]1.3'!C21</f>
        <v>1</v>
      </c>
      <c r="K24" s="16">
        <f>'[1]1.3'!O21</f>
        <v>1</v>
      </c>
      <c r="L24" s="14">
        <v>0.2</v>
      </c>
      <c r="M24" s="19">
        <f t="shared" si="4"/>
        <v>0.2</v>
      </c>
      <c r="N24" s="14">
        <f>'[1]1.4'!C21</f>
        <v>1</v>
      </c>
      <c r="O24" s="14">
        <f>'[1]1.4'!G21</f>
        <v>1</v>
      </c>
      <c r="P24" s="14">
        <v>0.2</v>
      </c>
      <c r="Q24" s="19">
        <f t="shared" si="5"/>
        <v>0.2</v>
      </c>
      <c r="R24" s="14">
        <f>'[1]1.5'!C21</f>
        <v>0</v>
      </c>
      <c r="S24" s="14">
        <f>'[1]1.5'!G21</f>
        <v>0</v>
      </c>
      <c r="T24" s="14">
        <v>0.2</v>
      </c>
      <c r="U24" s="19">
        <f t="shared" si="6"/>
        <v>0</v>
      </c>
      <c r="V24" s="14">
        <f>'[1]1.6'!C21</f>
        <v>0</v>
      </c>
      <c r="W24" s="14">
        <f>'[1]1.6'!I21</f>
        <v>0</v>
      </c>
      <c r="X24" s="14">
        <v>0.2</v>
      </c>
      <c r="Y24" s="19">
        <f t="shared" si="7"/>
        <v>0</v>
      </c>
    </row>
    <row r="25" spans="1:25" ht="32.25" thickBot="1" x14ac:dyDescent="0.3">
      <c r="A25" s="1">
        <v>992</v>
      </c>
      <c r="B25" s="2" t="s">
        <v>20</v>
      </c>
      <c r="C25" s="20">
        <f t="shared" si="0"/>
        <v>2</v>
      </c>
      <c r="D25" s="21">
        <f t="shared" si="1"/>
        <v>0.4</v>
      </c>
      <c r="E25" s="19">
        <f t="shared" si="2"/>
        <v>0.4</v>
      </c>
      <c r="F25" s="15">
        <f>'[1]1.2'!C22</f>
        <v>0</v>
      </c>
      <c r="G25" s="13">
        <f>'[1]1.2'!I22</f>
        <v>0</v>
      </c>
      <c r="H25" s="14">
        <v>0.2</v>
      </c>
      <c r="I25" s="19">
        <f t="shared" si="3"/>
        <v>0</v>
      </c>
      <c r="J25" s="14">
        <f>'[1]1.3'!C22</f>
        <v>1</v>
      </c>
      <c r="K25" s="16">
        <f>'[1]1.3'!O22</f>
        <v>1</v>
      </c>
      <c r="L25" s="14">
        <v>0.2</v>
      </c>
      <c r="M25" s="19">
        <f t="shared" si="4"/>
        <v>0.2</v>
      </c>
      <c r="N25" s="14">
        <f>'[1]1.4'!C22</f>
        <v>1</v>
      </c>
      <c r="O25" s="14">
        <f>'[1]1.4'!G22</f>
        <v>1</v>
      </c>
      <c r="P25" s="14">
        <v>0.2</v>
      </c>
      <c r="Q25" s="19">
        <f t="shared" si="5"/>
        <v>0.2</v>
      </c>
      <c r="R25" s="14">
        <f>'[1]1.5'!C22</f>
        <v>0</v>
      </c>
      <c r="S25" s="14">
        <f>'[1]1.5'!G22</f>
        <v>0</v>
      </c>
      <c r="T25" s="14">
        <v>0.2</v>
      </c>
      <c r="U25" s="19">
        <f t="shared" si="6"/>
        <v>0</v>
      </c>
      <c r="V25" s="14">
        <f>'[1]1.6'!C22</f>
        <v>0</v>
      </c>
      <c r="W25" s="14">
        <f>'[1]1.6'!I22</f>
        <v>0</v>
      </c>
      <c r="X25" s="14">
        <v>0.2</v>
      </c>
      <c r="Y25" s="19">
        <f t="shared" si="7"/>
        <v>0</v>
      </c>
    </row>
  </sheetData>
  <mergeCells count="10">
    <mergeCell ref="V3:Y3"/>
    <mergeCell ref="E3:E4"/>
    <mergeCell ref="B3:B4"/>
    <mergeCell ref="A3:A4"/>
    <mergeCell ref="F3:I3"/>
    <mergeCell ref="J3:M3"/>
    <mergeCell ref="N3:Q3"/>
    <mergeCell ref="R3:U3"/>
    <mergeCell ref="C3:C4"/>
    <mergeCell ref="D3:D4"/>
  </mergeCells>
  <pageMargins left="0.7" right="0.7" top="0.75" bottom="0.75" header="0.3" footer="0.3"/>
  <pageSetup paperSize="8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25"/>
  <sheetViews>
    <sheetView zoomScaleNormal="100" workbookViewId="0">
      <selection activeCell="D9" sqref="D9"/>
    </sheetView>
  </sheetViews>
  <sheetFormatPr defaultRowHeight="15" x14ac:dyDescent="0.25"/>
  <cols>
    <col min="2" max="2" width="42.140625" customWidth="1"/>
    <col min="3" max="3" width="18.28515625" customWidth="1"/>
    <col min="4" max="4" width="15.28515625" customWidth="1"/>
    <col min="5" max="5" width="18.140625" customWidth="1"/>
    <col min="6" max="6" width="11" customWidth="1"/>
    <col min="7" max="7" width="10.85546875" customWidth="1"/>
    <col min="8" max="9" width="11.28515625" customWidth="1"/>
    <col min="10" max="10" width="9.140625" customWidth="1"/>
    <col min="11" max="11" width="10.85546875" customWidth="1"/>
    <col min="12" max="12" width="11.28515625" customWidth="1"/>
    <col min="13" max="13" width="10.42578125" customWidth="1"/>
    <col min="14" max="14" width="9.140625" customWidth="1"/>
    <col min="15" max="15" width="11.140625" customWidth="1"/>
    <col min="16" max="16" width="11.28515625" customWidth="1"/>
    <col min="17" max="18" width="9.140625" customWidth="1"/>
    <col min="19" max="19" width="10.7109375" customWidth="1"/>
    <col min="20" max="20" width="10.85546875" customWidth="1"/>
    <col min="21" max="21" width="11" customWidth="1"/>
    <col min="23" max="23" width="11" customWidth="1"/>
    <col min="24" max="24" width="10.28515625" customWidth="1"/>
    <col min="25" max="25" width="9.42578125" customWidth="1"/>
    <col min="27" max="27" width="10.85546875" customWidth="1"/>
    <col min="28" max="29" width="10.7109375" customWidth="1"/>
    <col min="31" max="31" width="10.5703125" customWidth="1"/>
    <col min="32" max="32" width="14.140625" customWidth="1"/>
    <col min="35" max="35" width="11.7109375" customWidth="1"/>
    <col min="36" max="36" width="12.140625" customWidth="1"/>
    <col min="39" max="39" width="11.85546875" customWidth="1"/>
    <col min="40" max="40" width="12.5703125" customWidth="1"/>
    <col min="43" max="43" width="13.85546875" customWidth="1"/>
    <col min="44" max="44" width="12" customWidth="1"/>
    <col min="47" max="47" width="11.42578125" customWidth="1"/>
    <col min="48" max="48" width="11.7109375" customWidth="1"/>
    <col min="51" max="51" width="11.28515625" customWidth="1"/>
    <col min="52" max="52" width="10.5703125" customWidth="1"/>
    <col min="55" max="55" width="12" customWidth="1"/>
    <col min="56" max="56" width="12.5703125" customWidth="1"/>
    <col min="59" max="59" width="11.7109375" customWidth="1"/>
    <col min="60" max="60" width="11.5703125" customWidth="1"/>
    <col min="63" max="63" width="11.85546875" customWidth="1"/>
    <col min="64" max="64" width="10.5703125" customWidth="1"/>
    <col min="71" max="72" width="10.5703125" customWidth="1"/>
    <col min="75" max="75" width="12.5703125" customWidth="1"/>
    <col min="76" max="76" width="12.7109375" customWidth="1"/>
    <col min="79" max="79" width="11.42578125" customWidth="1"/>
    <col min="80" max="80" width="11.140625" customWidth="1"/>
    <col min="83" max="83" width="11.5703125" customWidth="1"/>
    <col min="84" max="84" width="12" customWidth="1"/>
    <col min="87" max="88" width="12.140625" customWidth="1"/>
    <col min="91" max="91" width="11.5703125" customWidth="1"/>
    <col min="92" max="92" width="11.42578125" customWidth="1"/>
    <col min="93" max="93" width="10.42578125" customWidth="1"/>
  </cols>
  <sheetData>
    <row r="1" spans="1:93" ht="22.5" x14ac:dyDescent="0.3">
      <c r="A1" s="66" t="s">
        <v>28</v>
      </c>
    </row>
    <row r="3" spans="1:93" ht="93" customHeight="1" x14ac:dyDescent="0.25">
      <c r="A3" s="79" t="s">
        <v>0</v>
      </c>
      <c r="B3" s="79" t="s">
        <v>1</v>
      </c>
      <c r="C3" s="77" t="s">
        <v>59</v>
      </c>
      <c r="D3" s="83" t="s">
        <v>27</v>
      </c>
      <c r="E3" s="83" t="s">
        <v>21</v>
      </c>
      <c r="F3" s="74" t="s">
        <v>29</v>
      </c>
      <c r="G3" s="75"/>
      <c r="H3" s="75"/>
      <c r="I3" s="76"/>
      <c r="J3" s="74" t="s">
        <v>30</v>
      </c>
      <c r="K3" s="75"/>
      <c r="L3" s="75"/>
      <c r="M3" s="76"/>
      <c r="N3" s="74" t="s">
        <v>31</v>
      </c>
      <c r="O3" s="75"/>
      <c r="P3" s="75"/>
      <c r="Q3" s="76"/>
      <c r="R3" s="74" t="s">
        <v>32</v>
      </c>
      <c r="S3" s="75"/>
      <c r="T3" s="75"/>
      <c r="U3" s="76"/>
      <c r="V3" s="74" t="s">
        <v>33</v>
      </c>
      <c r="W3" s="75"/>
      <c r="X3" s="75"/>
      <c r="Y3" s="76"/>
      <c r="Z3" s="74" t="s">
        <v>34</v>
      </c>
      <c r="AA3" s="75"/>
      <c r="AB3" s="75"/>
      <c r="AC3" s="76"/>
      <c r="AD3" s="74" t="s">
        <v>35</v>
      </c>
      <c r="AE3" s="75"/>
      <c r="AF3" s="75"/>
      <c r="AG3" s="76"/>
      <c r="AH3" s="74" t="s">
        <v>36</v>
      </c>
      <c r="AI3" s="75"/>
      <c r="AJ3" s="75"/>
      <c r="AK3" s="76"/>
      <c r="AL3" s="74" t="s">
        <v>37</v>
      </c>
      <c r="AM3" s="75"/>
      <c r="AN3" s="75"/>
      <c r="AO3" s="76"/>
      <c r="AP3" s="74" t="s">
        <v>38</v>
      </c>
      <c r="AQ3" s="75"/>
      <c r="AR3" s="75"/>
      <c r="AS3" s="76"/>
      <c r="AT3" s="74" t="s">
        <v>39</v>
      </c>
      <c r="AU3" s="75"/>
      <c r="AV3" s="75"/>
      <c r="AW3" s="76"/>
      <c r="AX3" s="74" t="s">
        <v>40</v>
      </c>
      <c r="AY3" s="75"/>
      <c r="AZ3" s="75"/>
      <c r="BA3" s="76"/>
      <c r="BB3" s="74" t="s">
        <v>41</v>
      </c>
      <c r="BC3" s="75"/>
      <c r="BD3" s="75"/>
      <c r="BE3" s="76"/>
      <c r="BF3" s="74" t="s">
        <v>42</v>
      </c>
      <c r="BG3" s="75"/>
      <c r="BH3" s="75"/>
      <c r="BI3" s="76"/>
      <c r="BJ3" s="74" t="s">
        <v>43</v>
      </c>
      <c r="BK3" s="75"/>
      <c r="BL3" s="75"/>
      <c r="BM3" s="76"/>
      <c r="BN3" s="74" t="s">
        <v>52</v>
      </c>
      <c r="BO3" s="75"/>
      <c r="BP3" s="75"/>
      <c r="BQ3" s="76"/>
      <c r="BR3" s="74" t="s">
        <v>53</v>
      </c>
      <c r="BS3" s="75"/>
      <c r="BT3" s="75"/>
      <c r="BU3" s="76"/>
      <c r="BV3" s="74" t="s">
        <v>54</v>
      </c>
      <c r="BW3" s="75"/>
      <c r="BX3" s="75"/>
      <c r="BY3" s="76"/>
      <c r="BZ3" s="74" t="s">
        <v>55</v>
      </c>
      <c r="CA3" s="75"/>
      <c r="CB3" s="75"/>
      <c r="CC3" s="76"/>
      <c r="CD3" s="74" t="s">
        <v>56</v>
      </c>
      <c r="CE3" s="75"/>
      <c r="CF3" s="75"/>
      <c r="CG3" s="76"/>
      <c r="CH3" s="74" t="s">
        <v>57</v>
      </c>
      <c r="CI3" s="75"/>
      <c r="CJ3" s="75"/>
      <c r="CK3" s="76"/>
      <c r="CL3" s="74" t="s">
        <v>58</v>
      </c>
      <c r="CM3" s="75"/>
      <c r="CN3" s="75"/>
      <c r="CO3" s="76"/>
    </row>
    <row r="4" spans="1:93" ht="105" x14ac:dyDescent="0.25">
      <c r="A4" s="80"/>
      <c r="B4" s="80"/>
      <c r="C4" s="78"/>
      <c r="D4" s="84"/>
      <c r="E4" s="84"/>
      <c r="F4" s="4" t="s">
        <v>22</v>
      </c>
      <c r="G4" s="4" t="s">
        <v>23</v>
      </c>
      <c r="H4" s="4" t="s">
        <v>24</v>
      </c>
      <c r="I4" s="4" t="s">
        <v>25</v>
      </c>
      <c r="J4" s="4" t="s">
        <v>22</v>
      </c>
      <c r="K4" s="4" t="s">
        <v>23</v>
      </c>
      <c r="L4" s="4" t="s">
        <v>24</v>
      </c>
      <c r="M4" s="4" t="s">
        <v>25</v>
      </c>
      <c r="N4" s="4" t="s">
        <v>22</v>
      </c>
      <c r="O4" s="4" t="s">
        <v>23</v>
      </c>
      <c r="P4" s="4" t="s">
        <v>24</v>
      </c>
      <c r="Q4" s="4" t="s">
        <v>25</v>
      </c>
      <c r="R4" s="4" t="s">
        <v>22</v>
      </c>
      <c r="S4" s="4" t="s">
        <v>23</v>
      </c>
      <c r="T4" s="4" t="s">
        <v>24</v>
      </c>
      <c r="U4" s="4" t="s">
        <v>25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22</v>
      </c>
      <c r="AA4" s="4" t="s">
        <v>23</v>
      </c>
      <c r="AB4" s="4" t="s">
        <v>24</v>
      </c>
      <c r="AC4" s="4" t="s">
        <v>25</v>
      </c>
      <c r="AD4" s="4" t="s">
        <v>22</v>
      </c>
      <c r="AE4" s="4" t="s">
        <v>23</v>
      </c>
      <c r="AF4" s="4" t="s">
        <v>24</v>
      </c>
      <c r="AG4" s="4" t="s">
        <v>25</v>
      </c>
      <c r="AH4" s="4" t="s">
        <v>22</v>
      </c>
      <c r="AI4" s="4" t="s">
        <v>23</v>
      </c>
      <c r="AJ4" s="4" t="s">
        <v>24</v>
      </c>
      <c r="AK4" s="4" t="s">
        <v>25</v>
      </c>
      <c r="AL4" s="4" t="s">
        <v>22</v>
      </c>
      <c r="AM4" s="4" t="s">
        <v>23</v>
      </c>
      <c r="AN4" s="4" t="s">
        <v>24</v>
      </c>
      <c r="AO4" s="4" t="s">
        <v>25</v>
      </c>
      <c r="AP4" s="4" t="s">
        <v>22</v>
      </c>
      <c r="AQ4" s="4" t="s">
        <v>23</v>
      </c>
      <c r="AR4" s="4" t="s">
        <v>24</v>
      </c>
      <c r="AS4" s="4" t="s">
        <v>25</v>
      </c>
      <c r="AT4" s="4" t="s">
        <v>22</v>
      </c>
      <c r="AU4" s="4" t="s">
        <v>23</v>
      </c>
      <c r="AV4" s="4" t="s">
        <v>24</v>
      </c>
      <c r="AW4" s="4" t="s">
        <v>25</v>
      </c>
      <c r="AX4" s="4" t="s">
        <v>22</v>
      </c>
      <c r="AY4" s="4" t="s">
        <v>23</v>
      </c>
      <c r="AZ4" s="4" t="s">
        <v>24</v>
      </c>
      <c r="BA4" s="4" t="s">
        <v>25</v>
      </c>
      <c r="BB4" s="4" t="s">
        <v>22</v>
      </c>
      <c r="BC4" s="4" t="s">
        <v>23</v>
      </c>
      <c r="BD4" s="4" t="s">
        <v>24</v>
      </c>
      <c r="BE4" s="4" t="s">
        <v>25</v>
      </c>
      <c r="BF4" s="4" t="s">
        <v>22</v>
      </c>
      <c r="BG4" s="4" t="s">
        <v>23</v>
      </c>
      <c r="BH4" s="4" t="s">
        <v>24</v>
      </c>
      <c r="BI4" s="4" t="s">
        <v>25</v>
      </c>
      <c r="BJ4" s="4" t="s">
        <v>22</v>
      </c>
      <c r="BK4" s="4" t="s">
        <v>23</v>
      </c>
      <c r="BL4" s="4" t="s">
        <v>24</v>
      </c>
      <c r="BM4" s="4" t="s">
        <v>25</v>
      </c>
      <c r="BN4" s="4" t="s">
        <v>22</v>
      </c>
      <c r="BO4" s="4" t="s">
        <v>23</v>
      </c>
      <c r="BP4" s="4" t="s">
        <v>24</v>
      </c>
      <c r="BQ4" s="4" t="s">
        <v>25</v>
      </c>
      <c r="BR4" s="4" t="s">
        <v>22</v>
      </c>
      <c r="BS4" s="4" t="s">
        <v>23</v>
      </c>
      <c r="BT4" s="4" t="s">
        <v>24</v>
      </c>
      <c r="BU4" s="4" t="s">
        <v>25</v>
      </c>
      <c r="BV4" s="4" t="s">
        <v>22</v>
      </c>
      <c r="BW4" s="4" t="s">
        <v>23</v>
      </c>
      <c r="BX4" s="4" t="s">
        <v>24</v>
      </c>
      <c r="BY4" s="4" t="s">
        <v>25</v>
      </c>
      <c r="BZ4" s="4" t="s">
        <v>22</v>
      </c>
      <c r="CA4" s="4" t="s">
        <v>23</v>
      </c>
      <c r="CB4" s="4" t="s">
        <v>24</v>
      </c>
      <c r="CC4" s="4" t="s">
        <v>25</v>
      </c>
      <c r="CD4" s="4" t="s">
        <v>22</v>
      </c>
      <c r="CE4" s="4" t="s">
        <v>23</v>
      </c>
      <c r="CF4" s="4" t="s">
        <v>24</v>
      </c>
      <c r="CG4" s="4" t="s">
        <v>25</v>
      </c>
      <c r="CH4" s="4" t="s">
        <v>22</v>
      </c>
      <c r="CI4" s="4" t="s">
        <v>23</v>
      </c>
      <c r="CJ4" s="4" t="s">
        <v>24</v>
      </c>
      <c r="CK4" s="4" t="s">
        <v>25</v>
      </c>
      <c r="CL4" s="4" t="s">
        <v>22</v>
      </c>
      <c r="CM4" s="4" t="s">
        <v>23</v>
      </c>
      <c r="CN4" s="4" t="s">
        <v>24</v>
      </c>
      <c r="CO4" s="4" t="s">
        <v>25</v>
      </c>
    </row>
    <row r="5" spans="1:93" x14ac:dyDescent="0.25">
      <c r="A5" s="31">
        <v>1</v>
      </c>
      <c r="B5" s="31">
        <v>2</v>
      </c>
      <c r="C5" s="33">
        <v>3</v>
      </c>
      <c r="D5" s="31">
        <v>4</v>
      </c>
      <c r="E5" s="31">
        <v>5</v>
      </c>
      <c r="F5" s="33">
        <v>6</v>
      </c>
      <c r="G5" s="31">
        <v>7</v>
      </c>
      <c r="H5" s="31">
        <v>8</v>
      </c>
      <c r="I5" s="33">
        <v>9</v>
      </c>
      <c r="J5" s="31">
        <v>10</v>
      </c>
      <c r="K5" s="31">
        <v>11</v>
      </c>
      <c r="L5" s="33">
        <v>12</v>
      </c>
      <c r="M5" s="31">
        <v>13</v>
      </c>
      <c r="N5" s="31">
        <v>14</v>
      </c>
      <c r="O5" s="33">
        <v>15</v>
      </c>
      <c r="P5" s="31">
        <v>16</v>
      </c>
      <c r="Q5" s="31">
        <v>17</v>
      </c>
      <c r="R5" s="33">
        <v>18</v>
      </c>
      <c r="S5" s="31">
        <v>19</v>
      </c>
      <c r="T5" s="31">
        <v>20</v>
      </c>
      <c r="U5" s="33">
        <v>21</v>
      </c>
      <c r="V5" s="31">
        <v>22</v>
      </c>
      <c r="W5" s="31">
        <v>23</v>
      </c>
      <c r="X5" s="33">
        <v>24</v>
      </c>
      <c r="Y5" s="31">
        <v>25</v>
      </c>
      <c r="Z5" s="31">
        <v>26</v>
      </c>
      <c r="AA5" s="33">
        <v>27</v>
      </c>
      <c r="AB5" s="31">
        <v>28</v>
      </c>
      <c r="AC5" s="31">
        <v>29</v>
      </c>
      <c r="AD5" s="33">
        <v>30</v>
      </c>
      <c r="AE5" s="31">
        <v>31</v>
      </c>
      <c r="AF5" s="31">
        <v>32</v>
      </c>
      <c r="AG5" s="33">
        <v>33</v>
      </c>
      <c r="AH5" s="31">
        <v>34</v>
      </c>
      <c r="AI5" s="31">
        <v>35</v>
      </c>
      <c r="AJ5" s="33">
        <v>36</v>
      </c>
      <c r="AK5" s="31">
        <v>37</v>
      </c>
      <c r="AL5" s="31">
        <v>38</v>
      </c>
      <c r="AM5" s="33">
        <v>39</v>
      </c>
      <c r="AN5" s="31">
        <v>40</v>
      </c>
      <c r="AO5" s="31">
        <v>41</v>
      </c>
      <c r="AP5" s="33">
        <v>42</v>
      </c>
      <c r="AQ5" s="31">
        <v>43</v>
      </c>
      <c r="AR5" s="31">
        <v>44</v>
      </c>
      <c r="AS5" s="33">
        <v>45</v>
      </c>
      <c r="AT5" s="31">
        <v>46</v>
      </c>
      <c r="AU5" s="31">
        <v>47</v>
      </c>
      <c r="AV5" s="33">
        <v>48</v>
      </c>
      <c r="AW5" s="31">
        <v>49</v>
      </c>
      <c r="AX5" s="31">
        <v>50</v>
      </c>
      <c r="AY5" s="33">
        <v>51</v>
      </c>
      <c r="AZ5" s="31">
        <v>52</v>
      </c>
      <c r="BA5" s="31">
        <v>53</v>
      </c>
      <c r="BB5" s="33">
        <v>54</v>
      </c>
      <c r="BC5" s="31">
        <v>55</v>
      </c>
      <c r="BD5" s="31">
        <v>56</v>
      </c>
      <c r="BE5" s="33">
        <v>57</v>
      </c>
      <c r="BF5" s="31">
        <v>58</v>
      </c>
      <c r="BG5" s="31">
        <v>59</v>
      </c>
      <c r="BH5" s="33">
        <v>60</v>
      </c>
      <c r="BI5" s="31">
        <v>61</v>
      </c>
      <c r="BJ5" s="31">
        <v>62</v>
      </c>
      <c r="BK5" s="33">
        <v>63</v>
      </c>
      <c r="BL5" s="31">
        <v>64</v>
      </c>
      <c r="BM5" s="31">
        <v>65</v>
      </c>
      <c r="BN5" s="33">
        <v>66</v>
      </c>
      <c r="BO5" s="31">
        <v>67</v>
      </c>
      <c r="BP5" s="31">
        <v>68</v>
      </c>
      <c r="BQ5" s="33">
        <v>69</v>
      </c>
      <c r="BR5" s="31">
        <v>70</v>
      </c>
      <c r="BS5" s="31">
        <v>71</v>
      </c>
      <c r="BT5" s="33">
        <v>72</v>
      </c>
      <c r="BU5" s="31">
        <v>73</v>
      </c>
      <c r="BV5" s="31">
        <v>74</v>
      </c>
      <c r="BW5" s="33">
        <v>75</v>
      </c>
      <c r="BX5" s="31">
        <v>76</v>
      </c>
      <c r="BY5" s="31">
        <v>77</v>
      </c>
      <c r="BZ5" s="33">
        <v>78</v>
      </c>
      <c r="CA5" s="31">
        <v>79</v>
      </c>
      <c r="CB5" s="31">
        <v>80</v>
      </c>
      <c r="CC5" s="33">
        <v>81</v>
      </c>
      <c r="CD5" s="31">
        <v>82</v>
      </c>
      <c r="CE5" s="31">
        <v>83</v>
      </c>
      <c r="CF5" s="33">
        <v>84</v>
      </c>
      <c r="CG5" s="31">
        <v>85</v>
      </c>
      <c r="CH5" s="31">
        <v>86</v>
      </c>
      <c r="CI5" s="33">
        <v>87</v>
      </c>
      <c r="CJ5" s="31">
        <v>88</v>
      </c>
      <c r="CK5" s="31">
        <v>89</v>
      </c>
      <c r="CL5" s="33">
        <v>90</v>
      </c>
      <c r="CM5" s="31">
        <v>91</v>
      </c>
      <c r="CN5" s="31">
        <v>92</v>
      </c>
      <c r="CO5" s="33">
        <v>93</v>
      </c>
    </row>
    <row r="6" spans="1:93" ht="15.75" x14ac:dyDescent="0.25">
      <c r="A6" s="10"/>
      <c r="B6" s="10"/>
      <c r="C6" s="9"/>
      <c r="D6" s="12" t="s">
        <v>79</v>
      </c>
      <c r="E6" s="12"/>
      <c r="F6" s="11"/>
      <c r="G6" s="11"/>
      <c r="H6" s="11"/>
      <c r="I6" s="11"/>
      <c r="J6" s="8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</row>
    <row r="7" spans="1:93" ht="15.75" x14ac:dyDescent="0.25">
      <c r="A7" s="1">
        <v>901</v>
      </c>
      <c r="B7" s="2" t="s">
        <v>2</v>
      </c>
      <c r="C7" s="29">
        <f>F7+J7+N7+R7+V7+Z7+AD7+AH7+AL7+AP7+AT7+AX7+BB7+BF7+BJ7+BN7+BR7+BV7+BZ7+CD7+CH7+CL7</f>
        <v>15</v>
      </c>
      <c r="D7" s="30">
        <f>C7/21</f>
        <v>0.7142857142857143</v>
      </c>
      <c r="E7" s="26">
        <f>I7+M7+Q7+U7+Y7+AC7+AG7+AK7+AO7+AS7+AW7+BA7+BE7+BI7+BM7+BQ7+BU7+BY7+CC7+CG7+CK7+CO7</f>
        <v>0.63607347777750378</v>
      </c>
      <c r="F7" s="24">
        <f>'[1]2.1'!C4</f>
        <v>0</v>
      </c>
      <c r="G7" s="14">
        <f>'[1]2.1'!G4</f>
        <v>0</v>
      </c>
      <c r="H7" s="19">
        <f>0.04+0.002381</f>
        <v>4.2381000000000002E-2</v>
      </c>
      <c r="I7" s="19">
        <f>G7*H7</f>
        <v>0</v>
      </c>
      <c r="J7" s="25">
        <f>'[1]2.2'!C4</f>
        <v>1</v>
      </c>
      <c r="K7" s="19">
        <f>'[1]2.2'!G4</f>
        <v>0</v>
      </c>
      <c r="L7" s="19">
        <f>0.04+0.002381</f>
        <v>4.2381000000000002E-2</v>
      </c>
      <c r="M7" s="19">
        <f>K7*L7</f>
        <v>0</v>
      </c>
      <c r="N7" s="14">
        <f>'[1]2.3'!C4</f>
        <v>0</v>
      </c>
      <c r="O7" s="14">
        <f>'[1]2.3'!F4</f>
        <v>0</v>
      </c>
      <c r="P7" s="19">
        <f>0.05+0.002381</f>
        <v>5.2381000000000004E-2</v>
      </c>
      <c r="Q7" s="19">
        <f>O7*P7</f>
        <v>0</v>
      </c>
      <c r="R7" s="14">
        <f>'[1]2.4'!C4</f>
        <v>1</v>
      </c>
      <c r="S7" s="19">
        <f>'[1]2.4'!G4</f>
        <v>0.99739685596751759</v>
      </c>
      <c r="T7" s="19">
        <f>0.05+0.002381</f>
        <v>5.2381000000000004E-2</v>
      </c>
      <c r="U7" s="19">
        <f>S7*T7</f>
        <v>5.2244644712434542E-2</v>
      </c>
      <c r="V7" s="14">
        <f>'[1]2.5'!C4</f>
        <v>1</v>
      </c>
      <c r="W7" s="19">
        <f>'[1]2.5'!G4</f>
        <v>1</v>
      </c>
      <c r="X7" s="19">
        <f>0.05+0.002381</f>
        <v>5.2381000000000004E-2</v>
      </c>
      <c r="Y7" s="19">
        <f>W7*X7</f>
        <v>5.2381000000000004E-2</v>
      </c>
      <c r="Z7" s="14">
        <v>1</v>
      </c>
      <c r="AA7" s="19">
        <f>'[1]2.6'!$Q$8</f>
        <v>0.42290132241032624</v>
      </c>
      <c r="AB7" s="19">
        <f>0.05+0.002381</f>
        <v>5.2381000000000004E-2</v>
      </c>
      <c r="AC7" s="19">
        <f>AA7*AB7</f>
        <v>2.21519941691753E-2</v>
      </c>
      <c r="AD7" s="14">
        <f>'[1]2.7'!C4</f>
        <v>1</v>
      </c>
      <c r="AE7" s="19">
        <f>'[1]2.7'!O4</f>
        <v>1</v>
      </c>
      <c r="AF7" s="19">
        <f>0.05+0.002381</f>
        <v>5.2381000000000004E-2</v>
      </c>
      <c r="AG7" s="19">
        <f>AE7*AF7</f>
        <v>5.2381000000000004E-2</v>
      </c>
      <c r="AH7" s="14">
        <f>'[1]2.8'!C4</f>
        <v>1</v>
      </c>
      <c r="AI7" s="14">
        <f>'[1]2.8'!I4</f>
        <v>1</v>
      </c>
      <c r="AJ7" s="19">
        <f>0.05+0.002381</f>
        <v>5.2381000000000004E-2</v>
      </c>
      <c r="AK7" s="19">
        <f>AI7*AJ7</f>
        <v>5.2381000000000004E-2</v>
      </c>
      <c r="AL7" s="14">
        <f>'[1]2.9'!C4</f>
        <v>1</v>
      </c>
      <c r="AM7" s="14">
        <f>'[1]2.9'!G4</f>
        <v>1</v>
      </c>
      <c r="AN7" s="19">
        <f>0.05+0.002381</f>
        <v>5.2381000000000004E-2</v>
      </c>
      <c r="AO7" s="19">
        <f>AM7*AN7</f>
        <v>5.2381000000000004E-2</v>
      </c>
      <c r="AP7" s="14">
        <f>'[1]2.10'!C4</f>
        <v>0</v>
      </c>
      <c r="AQ7" s="14">
        <f>'[1]2.10'!G4</f>
        <v>0</v>
      </c>
      <c r="AR7" s="19">
        <f>0.05+0.002381</f>
        <v>5.2381000000000004E-2</v>
      </c>
      <c r="AS7" s="19">
        <f>AQ7*AR7</f>
        <v>0</v>
      </c>
      <c r="AT7" s="14">
        <f>'[1]2.11'!C4</f>
        <v>0</v>
      </c>
      <c r="AU7" s="14">
        <f>'[1]2.11'!G4</f>
        <v>0</v>
      </c>
      <c r="AV7" s="19">
        <f>0.05+0.002381</f>
        <v>5.2381000000000004E-2</v>
      </c>
      <c r="AW7" s="19">
        <f>AU7*AV7</f>
        <v>0</v>
      </c>
      <c r="AX7" s="14">
        <f>'[1]2.12'!C4</f>
        <v>1</v>
      </c>
      <c r="AY7" s="19">
        <f>'[1]2.12'!G4</f>
        <v>1</v>
      </c>
      <c r="AZ7" s="19">
        <f>0.05+0.002381</f>
        <v>5.2381000000000004E-2</v>
      </c>
      <c r="BA7" s="19">
        <f>AY7*AZ7</f>
        <v>5.2381000000000004E-2</v>
      </c>
      <c r="BB7" s="14">
        <f>'[1]2.13'!C4</f>
        <v>1</v>
      </c>
      <c r="BC7" s="19">
        <f>'[1]2.13'!G4</f>
        <v>0.9895522388059701</v>
      </c>
      <c r="BD7" s="19">
        <f>0.04+0.002381</f>
        <v>4.2381000000000002E-2</v>
      </c>
      <c r="BE7" s="19">
        <f>BC7*BD7</f>
        <v>4.1938213432835818E-2</v>
      </c>
      <c r="BF7" s="14">
        <f>'[1]2.14'!C4</f>
        <v>1</v>
      </c>
      <c r="BG7" s="14">
        <f>'[1]2.14'!F4</f>
        <v>1</v>
      </c>
      <c r="BH7" s="19">
        <f>0.04+0.002381</f>
        <v>4.2381000000000002E-2</v>
      </c>
      <c r="BI7" s="19">
        <f>BG7*BH7</f>
        <v>4.2381000000000002E-2</v>
      </c>
      <c r="BJ7" s="27">
        <f>'[1]2.15'!C3</f>
        <v>1</v>
      </c>
      <c r="BK7" s="19">
        <f>'[1]2.15'!G3</f>
        <v>1</v>
      </c>
      <c r="BL7" s="19">
        <f>0.04+0.002381</f>
        <v>4.2381000000000002E-2</v>
      </c>
      <c r="BM7" s="19">
        <f>BK7*BL7</f>
        <v>4.2381000000000002E-2</v>
      </c>
      <c r="BN7" s="14"/>
      <c r="BO7" s="3"/>
      <c r="BP7" s="34">
        <v>0.05</v>
      </c>
      <c r="BQ7" s="14"/>
      <c r="BR7" s="14">
        <f>'[1]2.17'!C4</f>
        <v>1</v>
      </c>
      <c r="BS7" s="19">
        <f>'[1]2.17'!H4</f>
        <v>0.87681841627800405</v>
      </c>
      <c r="BT7" s="19">
        <f>0.05+0.002381</f>
        <v>5.2381000000000004E-2</v>
      </c>
      <c r="BU7" s="19">
        <f>BS7*BT7</f>
        <v>4.5928625463058134E-2</v>
      </c>
      <c r="BV7" s="27">
        <f>'[1]2.18'!C3</f>
        <v>1</v>
      </c>
      <c r="BW7" s="28">
        <f>'[1]2.18'!G3</f>
        <v>1</v>
      </c>
      <c r="BX7" s="19">
        <f>0.04+0.002381</f>
        <v>4.2381000000000002E-2</v>
      </c>
      <c r="BY7" s="19">
        <f>BW7*BX7</f>
        <v>4.2381000000000002E-2</v>
      </c>
      <c r="BZ7" s="27">
        <f>'[1]2.19'!C3</f>
        <v>0</v>
      </c>
      <c r="CA7" s="14">
        <f>'[1]2.19'!G3</f>
        <v>0</v>
      </c>
      <c r="CB7" s="19">
        <f>0.04+0.002381</f>
        <v>4.2381000000000002E-2</v>
      </c>
      <c r="CC7" s="14">
        <f>CA7*CB7</f>
        <v>0</v>
      </c>
      <c r="CD7" s="27">
        <f>'[1]2.20'!C3</f>
        <v>1</v>
      </c>
      <c r="CE7" s="14">
        <f>'[1]2.20'!G3</f>
        <v>1</v>
      </c>
      <c r="CF7" s="19">
        <f>0.04+0.002381</f>
        <v>4.2381000000000002E-2</v>
      </c>
      <c r="CG7" s="19">
        <f>CE7*CF7</f>
        <v>4.2381000000000002E-2</v>
      </c>
      <c r="CH7" s="27">
        <f>'[1]2.21'!C3</f>
        <v>1</v>
      </c>
      <c r="CI7" s="14">
        <f>'[1]2.21'!G3</f>
        <v>1</v>
      </c>
      <c r="CJ7" s="19">
        <f>0.04+0.002381</f>
        <v>4.2381000000000002E-2</v>
      </c>
      <c r="CK7" s="19">
        <f>CI7*CJ7</f>
        <v>4.2381000000000002E-2</v>
      </c>
      <c r="CL7" s="27">
        <f>'[1]2.22'!C3</f>
        <v>0</v>
      </c>
      <c r="CM7" s="14">
        <f>'[1]2.22'!G3</f>
        <v>0</v>
      </c>
      <c r="CN7" s="19">
        <f>0.04+0.002381</f>
        <v>4.2381000000000002E-2</v>
      </c>
      <c r="CO7" s="19">
        <f>CM7*CN7</f>
        <v>0</v>
      </c>
    </row>
    <row r="8" spans="1:93" ht="15.75" x14ac:dyDescent="0.25">
      <c r="A8" s="1">
        <v>902</v>
      </c>
      <c r="B8" s="2" t="s">
        <v>3</v>
      </c>
      <c r="C8" s="29">
        <f t="shared" ref="C8:C25" si="0">F8+J8+N8+R8+V8+Z8+AD8+AH8+AL8+AP8+AT8+AX8+BB8+BF8+BJ8+BN8+BR8+BV8+BZ8+CD8+CH8+CL8</f>
        <v>21</v>
      </c>
      <c r="D8" s="30">
        <f t="shared" ref="D8:D25" si="1">C8/21</f>
        <v>1</v>
      </c>
      <c r="E8" s="26">
        <f t="shared" ref="E8:E25" si="2">I8+M8+Q8+U8+Y8+AC8+AG8+AK8+AO8+AS8+AW8+BA8+BE8+BI8+BM8+BQ8+BU8+BY8+CC8+CG8+CK8+CO8</f>
        <v>0.58332399003810387</v>
      </c>
      <c r="F8" s="14">
        <f>'[1]2.1'!C5</f>
        <v>1</v>
      </c>
      <c r="G8" s="14">
        <f>'[1]2.1'!G5</f>
        <v>1</v>
      </c>
      <c r="H8" s="19">
        <f t="shared" ref="H8:H25" si="3">0.04+0.002381</f>
        <v>4.2381000000000002E-2</v>
      </c>
      <c r="I8" s="19">
        <f t="shared" ref="I8:I25" si="4">G8*H8</f>
        <v>4.2381000000000002E-2</v>
      </c>
      <c r="J8" s="25">
        <f>'[1]2.2'!C5</f>
        <v>1</v>
      </c>
      <c r="K8" s="19">
        <f>'[1]2.2'!G5</f>
        <v>0</v>
      </c>
      <c r="L8" s="19">
        <f t="shared" ref="L8:L25" si="5">0.04+0.002381</f>
        <v>4.2381000000000002E-2</v>
      </c>
      <c r="M8" s="19">
        <f t="shared" ref="M8:M25" si="6">K8*L8</f>
        <v>0</v>
      </c>
      <c r="N8" s="14">
        <f>'[1]2.3'!C5</f>
        <v>1</v>
      </c>
      <c r="O8" s="14">
        <f>'[1]2.3'!F5</f>
        <v>0</v>
      </c>
      <c r="P8" s="19">
        <f t="shared" ref="P8:P25" si="7">0.05+0.002381</f>
        <v>5.2381000000000004E-2</v>
      </c>
      <c r="Q8" s="19">
        <f t="shared" ref="Q8:Q25" si="8">O8*P8</f>
        <v>0</v>
      </c>
      <c r="R8" s="14">
        <f>'[1]2.4'!C5</f>
        <v>1</v>
      </c>
      <c r="S8" s="19">
        <f>'[1]2.4'!G5</f>
        <v>0.99814170500446708</v>
      </c>
      <c r="T8" s="19">
        <f t="shared" ref="T8:T25" si="9">0.05+0.002381</f>
        <v>5.2381000000000004E-2</v>
      </c>
      <c r="U8" s="19">
        <f t="shared" ref="U8:U25" si="10">S8*T8</f>
        <v>5.2283660649838991E-2</v>
      </c>
      <c r="V8" s="14">
        <f>'[1]2.5'!C5</f>
        <v>1</v>
      </c>
      <c r="W8" s="19">
        <f>'[1]2.5'!G5</f>
        <v>1</v>
      </c>
      <c r="X8" s="19">
        <f t="shared" ref="X8:X25" si="11">0.05+0.002381</f>
        <v>5.2381000000000004E-2</v>
      </c>
      <c r="Y8" s="19">
        <f t="shared" ref="Y8:Y25" si="12">W8*X8</f>
        <v>5.2381000000000004E-2</v>
      </c>
      <c r="Z8" s="14">
        <v>1</v>
      </c>
      <c r="AA8" s="19">
        <f>'[1]2.6'!$Q$12</f>
        <v>0</v>
      </c>
      <c r="AB8" s="19">
        <f t="shared" ref="AB8:AB25" si="13">0.05+0.002381</f>
        <v>5.2381000000000004E-2</v>
      </c>
      <c r="AC8" s="19">
        <f t="shared" ref="AC8:AC25" si="14">AA8*AB8</f>
        <v>0</v>
      </c>
      <c r="AD8" s="14">
        <f>'[1]2.7'!C5</f>
        <v>1</v>
      </c>
      <c r="AE8" s="19">
        <f>'[1]2.7'!O5</f>
        <v>1</v>
      </c>
      <c r="AF8" s="19">
        <f t="shared" ref="AF8:AF25" si="15">0.05+0.002381</f>
        <v>5.2381000000000004E-2</v>
      </c>
      <c r="AG8" s="19">
        <f t="shared" ref="AG8:AG25" si="16">AE8*AF8</f>
        <v>5.2381000000000004E-2</v>
      </c>
      <c r="AH8" s="14">
        <f>'[1]2.8'!C5</f>
        <v>1</v>
      </c>
      <c r="AI8" s="14">
        <f>'[1]2.8'!I5</f>
        <v>1</v>
      </c>
      <c r="AJ8" s="19">
        <f t="shared" ref="AJ8:AJ25" si="17">0.05+0.002381</f>
        <v>5.2381000000000004E-2</v>
      </c>
      <c r="AK8" s="19">
        <f t="shared" ref="AK8:AK25" si="18">AI8*AJ8</f>
        <v>5.2381000000000004E-2</v>
      </c>
      <c r="AL8" s="14">
        <f>'[1]2.9'!C5</f>
        <v>1</v>
      </c>
      <c r="AM8" s="14">
        <f>'[1]2.9'!G5</f>
        <v>1</v>
      </c>
      <c r="AN8" s="19">
        <f t="shared" ref="AN8:AN25" si="19">0.05+0.002381</f>
        <v>5.2381000000000004E-2</v>
      </c>
      <c r="AO8" s="19">
        <f t="shared" ref="AO8:AO25" si="20">AM8*AN8</f>
        <v>5.2381000000000004E-2</v>
      </c>
      <c r="AP8" s="14">
        <f>'[1]2.10'!C5</f>
        <v>1</v>
      </c>
      <c r="AQ8" s="14">
        <f>'[1]2.10'!G5</f>
        <v>1</v>
      </c>
      <c r="AR8" s="19">
        <f t="shared" ref="AR8:AR25" si="21">0.05+0.002381</f>
        <v>5.2381000000000004E-2</v>
      </c>
      <c r="AS8" s="19">
        <f t="shared" ref="AS8:AS25" si="22">AQ8*AR8</f>
        <v>5.2381000000000004E-2</v>
      </c>
      <c r="AT8" s="14">
        <f>'[1]2.11'!C5</f>
        <v>1</v>
      </c>
      <c r="AU8" s="14">
        <f>'[1]2.11'!G5</f>
        <v>1</v>
      </c>
      <c r="AV8" s="19">
        <f t="shared" ref="AV8:AV25" si="23">0.05+0.002381</f>
        <v>5.2381000000000004E-2</v>
      </c>
      <c r="AW8" s="19">
        <f t="shared" ref="AW8:AW25" si="24">AU8*AV8</f>
        <v>5.2381000000000004E-2</v>
      </c>
      <c r="AX8" s="14">
        <f>'[1]2.12'!C5</f>
        <v>1</v>
      </c>
      <c r="AY8" s="19">
        <f>'[1]2.12'!G5</f>
        <v>0.93998763292635967</v>
      </c>
      <c r="AZ8" s="19">
        <f t="shared" ref="AZ8:AZ25" si="25">0.05+0.002381</f>
        <v>5.2381000000000004E-2</v>
      </c>
      <c r="BA8" s="19">
        <f t="shared" ref="BA8:BA25" si="26">AY8*AZ8</f>
        <v>4.9237492200315647E-2</v>
      </c>
      <c r="BB8" s="14">
        <f>'[1]2.13'!C5</f>
        <v>1</v>
      </c>
      <c r="BC8" s="19">
        <f>'[1]2.13'!G5</f>
        <v>0</v>
      </c>
      <c r="BD8" s="19">
        <f t="shared" ref="BD8:BD25" si="27">0.04+0.002381</f>
        <v>4.2381000000000002E-2</v>
      </c>
      <c r="BE8" s="19">
        <f t="shared" ref="BE8:BE25" si="28">BC8*BD8</f>
        <v>0</v>
      </c>
      <c r="BF8" s="14">
        <f>'[1]2.14'!C5</f>
        <v>1</v>
      </c>
      <c r="BG8" s="14">
        <f>'[1]2.14'!F5</f>
        <v>0</v>
      </c>
      <c r="BH8" s="19">
        <f t="shared" ref="BH8:BH25" si="29">0.04+0.002381</f>
        <v>4.2381000000000002E-2</v>
      </c>
      <c r="BI8" s="19">
        <f t="shared" ref="BI8:BI25" si="30">BG8*BH8</f>
        <v>0</v>
      </c>
      <c r="BJ8" s="27">
        <f>'[1]2.15'!C4</f>
        <v>1</v>
      </c>
      <c r="BK8" s="19">
        <f>'[1]2.15'!G4</f>
        <v>0.5500083062379848</v>
      </c>
      <c r="BL8" s="19">
        <f t="shared" ref="BL8:BL25" si="31">0.04+0.002381</f>
        <v>4.2381000000000002E-2</v>
      </c>
      <c r="BM8" s="19">
        <f t="shared" ref="BM8:BM25" si="32">BK8*BL8</f>
        <v>2.3309902026672037E-2</v>
      </c>
      <c r="BN8" s="14"/>
      <c r="BO8" s="3"/>
      <c r="BP8" s="34">
        <v>0.05</v>
      </c>
      <c r="BQ8" s="14"/>
      <c r="BR8" s="14">
        <f>'[1]2.17'!C5</f>
        <v>1</v>
      </c>
      <c r="BS8" s="19">
        <f>'[1]2.17'!H5</f>
        <v>0.73031128006867152</v>
      </c>
      <c r="BT8" s="19">
        <f t="shared" ref="BT8:BT25" si="33">0.05+0.002381</f>
        <v>5.2381000000000004E-2</v>
      </c>
      <c r="BU8" s="19">
        <f t="shared" ref="BU8:BU25" si="34">BS8*BT8</f>
        <v>3.8254435161277085E-2</v>
      </c>
      <c r="BV8" s="27">
        <f>'[1]2.18'!C4</f>
        <v>1</v>
      </c>
      <c r="BW8" s="28">
        <f>'[1]2.18'!G4</f>
        <v>0</v>
      </c>
      <c r="BX8" s="19">
        <f t="shared" ref="BX8:BX25" si="35">0.04+0.002381</f>
        <v>4.2381000000000002E-2</v>
      </c>
      <c r="BY8" s="19">
        <f t="shared" ref="BY8:BY25" si="36">BW8*BX8</f>
        <v>0</v>
      </c>
      <c r="BZ8" s="27">
        <f>'[1]2.19'!C4</f>
        <v>1</v>
      </c>
      <c r="CA8" s="14">
        <f>'[1]2.19'!G4</f>
        <v>0.5</v>
      </c>
      <c r="CB8" s="19">
        <f t="shared" ref="CB8:CB25" si="37">0.04+0.002381</f>
        <v>4.2381000000000002E-2</v>
      </c>
      <c r="CC8" s="14">
        <f t="shared" ref="CC8:CC25" si="38">CA8*CB8</f>
        <v>2.1190500000000001E-2</v>
      </c>
      <c r="CD8" s="27">
        <f>'[1]2.20'!C4</f>
        <v>1</v>
      </c>
      <c r="CE8" s="14">
        <f>'[1]2.20'!G4</f>
        <v>0</v>
      </c>
      <c r="CF8" s="19">
        <f t="shared" ref="CF8:CF25" si="39">0.04+0.002381</f>
        <v>4.2381000000000002E-2</v>
      </c>
      <c r="CG8" s="19">
        <f t="shared" ref="CG8:CG25" si="40">CE8*CF8</f>
        <v>0</v>
      </c>
      <c r="CH8" s="27">
        <f>'[1]2.21'!C4</f>
        <v>1</v>
      </c>
      <c r="CI8" s="14">
        <f>'[1]2.21'!G4</f>
        <v>0</v>
      </c>
      <c r="CJ8" s="19">
        <f t="shared" ref="CJ8:CJ25" si="41">0.04+0.002381</f>
        <v>4.2381000000000002E-2</v>
      </c>
      <c r="CK8" s="19">
        <f t="shared" ref="CK8:CK25" si="42">CI8*CJ8</f>
        <v>0</v>
      </c>
      <c r="CL8" s="27">
        <f>'[1]2.22'!C4</f>
        <v>1</v>
      </c>
      <c r="CM8" s="14">
        <f>'[1]2.22'!G4</f>
        <v>1</v>
      </c>
      <c r="CN8" s="19">
        <f t="shared" ref="CN8:CN25" si="43">0.04+0.002381</f>
        <v>4.2381000000000002E-2</v>
      </c>
      <c r="CO8" s="19">
        <f t="shared" ref="CO8:CO25" si="44">CM8*CN8</f>
        <v>4.2381000000000002E-2</v>
      </c>
    </row>
    <row r="9" spans="1:93" ht="31.5" x14ac:dyDescent="0.25">
      <c r="A9" s="1">
        <v>905</v>
      </c>
      <c r="B9" s="2" t="s">
        <v>4</v>
      </c>
      <c r="C9" s="29">
        <f t="shared" si="0"/>
        <v>15</v>
      </c>
      <c r="D9" s="30">
        <f t="shared" si="1"/>
        <v>0.7142857142857143</v>
      </c>
      <c r="E9" s="26">
        <f t="shared" si="2"/>
        <v>0.42915004201638912</v>
      </c>
      <c r="F9" s="14">
        <f>'[1]2.1'!C6</f>
        <v>0</v>
      </c>
      <c r="G9" s="14">
        <f>'[1]2.1'!G6</f>
        <v>0</v>
      </c>
      <c r="H9" s="19">
        <f t="shared" si="3"/>
        <v>4.2381000000000002E-2</v>
      </c>
      <c r="I9" s="19">
        <f t="shared" si="4"/>
        <v>0</v>
      </c>
      <c r="J9" s="25">
        <f>'[1]2.2'!C6</f>
        <v>1</v>
      </c>
      <c r="K9" s="19">
        <f>'[1]2.2'!G6</f>
        <v>0</v>
      </c>
      <c r="L9" s="19">
        <f t="shared" si="5"/>
        <v>4.2381000000000002E-2</v>
      </c>
      <c r="M9" s="19">
        <f t="shared" si="6"/>
        <v>0</v>
      </c>
      <c r="N9" s="14">
        <f>'[1]2.3'!C6</f>
        <v>0</v>
      </c>
      <c r="O9" s="14">
        <f>'[1]2.3'!F6</f>
        <v>0</v>
      </c>
      <c r="P9" s="19">
        <f t="shared" si="7"/>
        <v>5.2381000000000004E-2</v>
      </c>
      <c r="Q9" s="19">
        <f t="shared" si="8"/>
        <v>0</v>
      </c>
      <c r="R9" s="14">
        <f>'[1]2.4'!C6</f>
        <v>1</v>
      </c>
      <c r="S9" s="19">
        <f>'[1]2.4'!G6</f>
        <v>0.95244494082388098</v>
      </c>
      <c r="T9" s="19">
        <f t="shared" si="9"/>
        <v>5.2381000000000004E-2</v>
      </c>
      <c r="U9" s="19">
        <f t="shared" si="10"/>
        <v>4.9890018445295711E-2</v>
      </c>
      <c r="V9" s="14">
        <f>'[1]2.5'!C6</f>
        <v>1</v>
      </c>
      <c r="W9" s="19">
        <f>'[1]2.5'!G6</f>
        <v>0.89899173459391668</v>
      </c>
      <c r="X9" s="19">
        <f t="shared" si="11"/>
        <v>5.2381000000000004E-2</v>
      </c>
      <c r="Y9" s="19">
        <f t="shared" si="12"/>
        <v>4.7090086049763953E-2</v>
      </c>
      <c r="Z9" s="14">
        <v>1</v>
      </c>
      <c r="AA9" s="19">
        <f>'[1]2.6'!$Q$16</f>
        <v>0</v>
      </c>
      <c r="AB9" s="19">
        <f t="shared" si="13"/>
        <v>5.2381000000000004E-2</v>
      </c>
      <c r="AC9" s="19">
        <f t="shared" si="14"/>
        <v>0</v>
      </c>
      <c r="AD9" s="14">
        <f>'[1]2.7'!C6</f>
        <v>1</v>
      </c>
      <c r="AE9" s="19">
        <f>'[1]2.7'!O6</f>
        <v>1</v>
      </c>
      <c r="AF9" s="19">
        <f t="shared" si="15"/>
        <v>5.2381000000000004E-2</v>
      </c>
      <c r="AG9" s="19">
        <f t="shared" si="16"/>
        <v>5.2381000000000004E-2</v>
      </c>
      <c r="AH9" s="14">
        <f>'[1]2.8'!C6</f>
        <v>1</v>
      </c>
      <c r="AI9" s="14">
        <f>'[1]2.8'!I6</f>
        <v>1</v>
      </c>
      <c r="AJ9" s="19">
        <f t="shared" si="17"/>
        <v>5.2381000000000004E-2</v>
      </c>
      <c r="AK9" s="19">
        <f t="shared" si="18"/>
        <v>5.2381000000000004E-2</v>
      </c>
      <c r="AL9" s="14">
        <f>'[1]2.9'!C6</f>
        <v>1</v>
      </c>
      <c r="AM9" s="14">
        <f>'[1]2.9'!G6</f>
        <v>1</v>
      </c>
      <c r="AN9" s="19">
        <f t="shared" si="19"/>
        <v>5.2381000000000004E-2</v>
      </c>
      <c r="AO9" s="19">
        <f t="shared" si="20"/>
        <v>5.2381000000000004E-2</v>
      </c>
      <c r="AP9" s="14">
        <f>'[1]2.10'!C6</f>
        <v>0</v>
      </c>
      <c r="AQ9" s="14">
        <f>'[1]2.10'!G6</f>
        <v>0</v>
      </c>
      <c r="AR9" s="19">
        <f t="shared" si="21"/>
        <v>5.2381000000000004E-2</v>
      </c>
      <c r="AS9" s="19">
        <f t="shared" si="22"/>
        <v>0</v>
      </c>
      <c r="AT9" s="14">
        <f>'[1]2.11'!C6</f>
        <v>0</v>
      </c>
      <c r="AU9" s="14">
        <f>'[1]2.11'!G6</f>
        <v>0</v>
      </c>
      <c r="AV9" s="19">
        <f t="shared" si="23"/>
        <v>5.2381000000000004E-2</v>
      </c>
      <c r="AW9" s="19">
        <f t="shared" si="24"/>
        <v>0</v>
      </c>
      <c r="AX9" s="14">
        <f>'[1]2.12'!C6</f>
        <v>1</v>
      </c>
      <c r="AY9" s="19">
        <f>'[1]2.12'!G6</f>
        <v>1</v>
      </c>
      <c r="AZ9" s="19">
        <f t="shared" si="25"/>
        <v>5.2381000000000004E-2</v>
      </c>
      <c r="BA9" s="19">
        <f t="shared" si="26"/>
        <v>5.2381000000000004E-2</v>
      </c>
      <c r="BB9" s="14">
        <f>'[1]2.13'!C6</f>
        <v>1</v>
      </c>
      <c r="BC9" s="19">
        <f>'[1]2.13'!G6</f>
        <v>0</v>
      </c>
      <c r="BD9" s="19">
        <f t="shared" si="27"/>
        <v>4.2381000000000002E-2</v>
      </c>
      <c r="BE9" s="19">
        <f t="shared" si="28"/>
        <v>0</v>
      </c>
      <c r="BF9" s="14">
        <f>'[1]2.14'!C6</f>
        <v>1</v>
      </c>
      <c r="BG9" s="14">
        <f>'[1]2.14'!F6</f>
        <v>1</v>
      </c>
      <c r="BH9" s="19">
        <f t="shared" si="29"/>
        <v>4.2381000000000002E-2</v>
      </c>
      <c r="BI9" s="19">
        <f t="shared" si="30"/>
        <v>4.2381000000000002E-2</v>
      </c>
      <c r="BJ9" s="27">
        <f>'[1]2.15'!C5</f>
        <v>1</v>
      </c>
      <c r="BK9" s="19">
        <f>'[1]2.15'!G5</f>
        <v>0.34703730358642204</v>
      </c>
      <c r="BL9" s="19">
        <f t="shared" si="31"/>
        <v>4.2381000000000002E-2</v>
      </c>
      <c r="BM9" s="19">
        <f t="shared" si="32"/>
        <v>1.4707787963296153E-2</v>
      </c>
      <c r="BN9" s="14"/>
      <c r="BO9" s="3"/>
      <c r="BP9" s="34">
        <v>0.05</v>
      </c>
      <c r="BQ9" s="14"/>
      <c r="BR9" s="14">
        <f>'[1]2.17'!C6</f>
        <v>1</v>
      </c>
      <c r="BS9" s="19">
        <f>'[1]2.17'!H6</f>
        <v>0.84699890338163208</v>
      </c>
      <c r="BT9" s="19">
        <f t="shared" si="33"/>
        <v>5.2381000000000004E-2</v>
      </c>
      <c r="BU9" s="19">
        <f t="shared" si="34"/>
        <v>4.4366649558033273E-2</v>
      </c>
      <c r="BV9" s="27">
        <f>'[1]2.18'!C5</f>
        <v>1</v>
      </c>
      <c r="BW9" s="28">
        <f>'[1]2.18'!G5</f>
        <v>0.5</v>
      </c>
      <c r="BX9" s="19">
        <f t="shared" si="35"/>
        <v>4.2381000000000002E-2</v>
      </c>
      <c r="BY9" s="19">
        <f t="shared" si="36"/>
        <v>2.1190500000000001E-2</v>
      </c>
      <c r="BZ9" s="27">
        <f>'[1]2.19'!C5</f>
        <v>0</v>
      </c>
      <c r="CA9" s="14">
        <f>'[1]2.19'!G5</f>
        <v>0</v>
      </c>
      <c r="CB9" s="19">
        <f t="shared" si="37"/>
        <v>4.2381000000000002E-2</v>
      </c>
      <c r="CC9" s="14">
        <f t="shared" si="38"/>
        <v>0</v>
      </c>
      <c r="CD9" s="27">
        <f>'[1]2.20'!C5</f>
        <v>1</v>
      </c>
      <c r="CE9" s="14">
        <f>'[1]2.20'!G5</f>
        <v>0</v>
      </c>
      <c r="CF9" s="19">
        <f t="shared" si="39"/>
        <v>4.2381000000000002E-2</v>
      </c>
      <c r="CG9" s="19">
        <f t="shared" si="40"/>
        <v>0</v>
      </c>
      <c r="CH9" s="27">
        <f>'[1]2.21'!C5</f>
        <v>1</v>
      </c>
      <c r="CI9" s="14">
        <f>'[1]2.21'!G5</f>
        <v>0</v>
      </c>
      <c r="CJ9" s="19">
        <f t="shared" si="41"/>
        <v>4.2381000000000002E-2</v>
      </c>
      <c r="CK9" s="19">
        <f t="shared" si="42"/>
        <v>0</v>
      </c>
      <c r="CL9" s="27">
        <f>'[1]2.22'!C5</f>
        <v>0</v>
      </c>
      <c r="CM9" s="14">
        <f>'[1]2.22'!G5</f>
        <v>0</v>
      </c>
      <c r="CN9" s="19">
        <f t="shared" si="43"/>
        <v>4.2381000000000002E-2</v>
      </c>
      <c r="CO9" s="19">
        <f t="shared" si="44"/>
        <v>0</v>
      </c>
    </row>
    <row r="10" spans="1:93" ht="31.5" x14ac:dyDescent="0.25">
      <c r="A10" s="1">
        <v>908</v>
      </c>
      <c r="B10" s="2" t="s">
        <v>5</v>
      </c>
      <c r="C10" s="29">
        <f t="shared" si="0"/>
        <v>15</v>
      </c>
      <c r="D10" s="30">
        <f t="shared" si="1"/>
        <v>0.7142857142857143</v>
      </c>
      <c r="E10" s="26">
        <f t="shared" si="2"/>
        <v>0.53499654491600346</v>
      </c>
      <c r="F10" s="14">
        <f>'[1]2.1'!C7</f>
        <v>0</v>
      </c>
      <c r="G10" s="14">
        <f>'[1]2.1'!G7</f>
        <v>0</v>
      </c>
      <c r="H10" s="19">
        <f t="shared" si="3"/>
        <v>4.2381000000000002E-2</v>
      </c>
      <c r="I10" s="19">
        <f t="shared" si="4"/>
        <v>0</v>
      </c>
      <c r="J10" s="25">
        <f>'[1]2.2'!C7</f>
        <v>1</v>
      </c>
      <c r="K10" s="19">
        <f>'[1]2.2'!G7</f>
        <v>0</v>
      </c>
      <c r="L10" s="19">
        <f t="shared" si="5"/>
        <v>4.2381000000000002E-2</v>
      </c>
      <c r="M10" s="19">
        <f t="shared" si="6"/>
        <v>0</v>
      </c>
      <c r="N10" s="14">
        <f>'[1]2.3'!C7</f>
        <v>0</v>
      </c>
      <c r="O10" s="14">
        <f>'[1]2.3'!F7</f>
        <v>0</v>
      </c>
      <c r="P10" s="19">
        <f t="shared" si="7"/>
        <v>5.2381000000000004E-2</v>
      </c>
      <c r="Q10" s="19">
        <f t="shared" si="8"/>
        <v>0</v>
      </c>
      <c r="R10" s="14">
        <f>'[1]2.4'!C7</f>
        <v>1</v>
      </c>
      <c r="S10" s="19">
        <f>'[1]2.4'!G7</f>
        <v>0.98740985990103469</v>
      </c>
      <c r="T10" s="19">
        <f t="shared" si="9"/>
        <v>5.2381000000000004E-2</v>
      </c>
      <c r="U10" s="19">
        <f t="shared" si="10"/>
        <v>5.1721515871476102E-2</v>
      </c>
      <c r="V10" s="14">
        <f>'[1]2.5'!C7</f>
        <v>1</v>
      </c>
      <c r="W10" s="19">
        <f>'[1]2.5'!G7</f>
        <v>1</v>
      </c>
      <c r="X10" s="19">
        <f t="shared" si="11"/>
        <v>5.2381000000000004E-2</v>
      </c>
      <c r="Y10" s="19">
        <f t="shared" si="12"/>
        <v>5.2381000000000004E-2</v>
      </c>
      <c r="Z10" s="14">
        <v>1</v>
      </c>
      <c r="AA10" s="19">
        <f>'[1]2.6'!$Q$20</f>
        <v>0</v>
      </c>
      <c r="AB10" s="19">
        <f t="shared" si="13"/>
        <v>5.2381000000000004E-2</v>
      </c>
      <c r="AC10" s="19">
        <f t="shared" si="14"/>
        <v>0</v>
      </c>
      <c r="AD10" s="14">
        <f>'[1]2.7'!C7</f>
        <v>1</v>
      </c>
      <c r="AE10" s="19">
        <f>'[1]2.7'!O7</f>
        <v>1</v>
      </c>
      <c r="AF10" s="19">
        <f t="shared" si="15"/>
        <v>5.2381000000000004E-2</v>
      </c>
      <c r="AG10" s="19">
        <f t="shared" si="16"/>
        <v>5.2381000000000004E-2</v>
      </c>
      <c r="AH10" s="14">
        <f>'[1]2.8'!C7</f>
        <v>1</v>
      </c>
      <c r="AI10" s="14">
        <f>'[1]2.8'!I7</f>
        <v>1</v>
      </c>
      <c r="AJ10" s="19">
        <f t="shared" si="17"/>
        <v>5.2381000000000004E-2</v>
      </c>
      <c r="AK10" s="19">
        <f t="shared" si="18"/>
        <v>5.2381000000000004E-2</v>
      </c>
      <c r="AL10" s="14">
        <f>'[1]2.9'!C7</f>
        <v>1</v>
      </c>
      <c r="AM10" s="14">
        <f>'[1]2.9'!G7</f>
        <v>1</v>
      </c>
      <c r="AN10" s="19">
        <f t="shared" si="19"/>
        <v>5.2381000000000004E-2</v>
      </c>
      <c r="AO10" s="19">
        <f t="shared" si="20"/>
        <v>5.2381000000000004E-2</v>
      </c>
      <c r="AP10" s="14">
        <f>'[1]2.10'!C7</f>
        <v>0</v>
      </c>
      <c r="AQ10" s="14">
        <f>'[1]2.10'!G7</f>
        <v>0</v>
      </c>
      <c r="AR10" s="19">
        <f t="shared" si="21"/>
        <v>5.2381000000000004E-2</v>
      </c>
      <c r="AS10" s="19">
        <f t="shared" si="22"/>
        <v>0</v>
      </c>
      <c r="AT10" s="14">
        <f>'[1]2.11'!C7</f>
        <v>0</v>
      </c>
      <c r="AU10" s="14">
        <f>'[1]2.11'!G7</f>
        <v>0</v>
      </c>
      <c r="AV10" s="19">
        <f t="shared" si="23"/>
        <v>5.2381000000000004E-2</v>
      </c>
      <c r="AW10" s="19">
        <f t="shared" si="24"/>
        <v>0</v>
      </c>
      <c r="AX10" s="14">
        <f>'[1]2.12'!C7</f>
        <v>1</v>
      </c>
      <c r="AY10" s="19">
        <f>'[1]2.12'!G7</f>
        <v>1</v>
      </c>
      <c r="AZ10" s="19">
        <f t="shared" si="25"/>
        <v>5.2381000000000004E-2</v>
      </c>
      <c r="BA10" s="19">
        <f t="shared" si="26"/>
        <v>5.2381000000000004E-2</v>
      </c>
      <c r="BB10" s="14">
        <f>'[1]2.13'!C7</f>
        <v>1</v>
      </c>
      <c r="BC10" s="19">
        <f>'[1]2.13'!G7</f>
        <v>0</v>
      </c>
      <c r="BD10" s="19">
        <f t="shared" si="27"/>
        <v>4.2381000000000002E-2</v>
      </c>
      <c r="BE10" s="19">
        <f t="shared" si="28"/>
        <v>0</v>
      </c>
      <c r="BF10" s="14">
        <f>'[1]2.14'!C7</f>
        <v>1</v>
      </c>
      <c r="BG10" s="14">
        <f>'[1]2.14'!F7</f>
        <v>1</v>
      </c>
      <c r="BH10" s="19">
        <f t="shared" si="29"/>
        <v>4.2381000000000002E-2</v>
      </c>
      <c r="BI10" s="19">
        <f t="shared" si="30"/>
        <v>4.2381000000000002E-2</v>
      </c>
      <c r="BJ10" s="27">
        <f>'[1]2.15'!C6</f>
        <v>1</v>
      </c>
      <c r="BK10" s="19">
        <f>'[1]2.15'!G6</f>
        <v>4.8661255714152481E-2</v>
      </c>
      <c r="BL10" s="19">
        <f t="shared" si="31"/>
        <v>4.2381000000000002E-2</v>
      </c>
      <c r="BM10" s="19">
        <f t="shared" si="32"/>
        <v>2.0623126784214962E-3</v>
      </c>
      <c r="BN10" s="14"/>
      <c r="BO10" s="3"/>
      <c r="BP10" s="34">
        <v>0.05</v>
      </c>
      <c r="BQ10" s="14"/>
      <c r="BR10" s="14">
        <f>'[1]2.17'!C7</f>
        <v>1</v>
      </c>
      <c r="BS10" s="19">
        <f>'[1]2.17'!H7</f>
        <v>0.95041553933880296</v>
      </c>
      <c r="BT10" s="19">
        <f t="shared" si="33"/>
        <v>5.2381000000000004E-2</v>
      </c>
      <c r="BU10" s="19">
        <f t="shared" si="34"/>
        <v>4.9783716366105839E-2</v>
      </c>
      <c r="BV10" s="27">
        <f>'[1]2.18'!C6</f>
        <v>1</v>
      </c>
      <c r="BW10" s="28">
        <f>'[1]2.18'!G6</f>
        <v>1</v>
      </c>
      <c r="BX10" s="19">
        <f t="shared" si="35"/>
        <v>4.2381000000000002E-2</v>
      </c>
      <c r="BY10" s="19">
        <f t="shared" si="36"/>
        <v>4.2381000000000002E-2</v>
      </c>
      <c r="BZ10" s="27">
        <f>'[1]2.19'!C6</f>
        <v>0</v>
      </c>
      <c r="CA10" s="14">
        <f>'[1]2.19'!G6</f>
        <v>0</v>
      </c>
      <c r="CB10" s="19">
        <f t="shared" si="37"/>
        <v>4.2381000000000002E-2</v>
      </c>
      <c r="CC10" s="14">
        <f t="shared" si="38"/>
        <v>0</v>
      </c>
      <c r="CD10" s="27">
        <f>'[1]2.20'!C6</f>
        <v>1</v>
      </c>
      <c r="CE10" s="14">
        <f>'[1]2.20'!G6</f>
        <v>1</v>
      </c>
      <c r="CF10" s="19">
        <f t="shared" si="39"/>
        <v>4.2381000000000002E-2</v>
      </c>
      <c r="CG10" s="19">
        <f t="shared" si="40"/>
        <v>4.2381000000000002E-2</v>
      </c>
      <c r="CH10" s="27">
        <f>'[1]2.21'!C6</f>
        <v>1</v>
      </c>
      <c r="CI10" s="14">
        <f>'[1]2.21'!G6</f>
        <v>1</v>
      </c>
      <c r="CJ10" s="19">
        <f t="shared" si="41"/>
        <v>4.2381000000000002E-2</v>
      </c>
      <c r="CK10" s="19">
        <f t="shared" si="42"/>
        <v>4.2381000000000002E-2</v>
      </c>
      <c r="CL10" s="27">
        <f>'[1]2.22'!C6</f>
        <v>0</v>
      </c>
      <c r="CM10" s="14">
        <f>'[1]2.22'!G6</f>
        <v>0</v>
      </c>
      <c r="CN10" s="19">
        <f t="shared" si="43"/>
        <v>4.2381000000000002E-2</v>
      </c>
      <c r="CO10" s="19">
        <f t="shared" si="44"/>
        <v>0</v>
      </c>
    </row>
    <row r="11" spans="1:93" ht="31.5" x14ac:dyDescent="0.25">
      <c r="A11" s="1">
        <v>910</v>
      </c>
      <c r="B11" s="2" t="s">
        <v>6</v>
      </c>
      <c r="C11" s="29">
        <f t="shared" si="0"/>
        <v>15</v>
      </c>
      <c r="D11" s="30">
        <f t="shared" si="1"/>
        <v>0.7142857142857143</v>
      </c>
      <c r="E11" s="26">
        <f t="shared" si="2"/>
        <v>0.56752444242493438</v>
      </c>
      <c r="F11" s="14">
        <f>'[1]2.1'!C8</f>
        <v>0</v>
      </c>
      <c r="G11" s="14">
        <f>'[1]2.1'!G8</f>
        <v>0</v>
      </c>
      <c r="H11" s="19">
        <f t="shared" si="3"/>
        <v>4.2381000000000002E-2</v>
      </c>
      <c r="I11" s="19">
        <f t="shared" si="4"/>
        <v>0</v>
      </c>
      <c r="J11" s="25">
        <f>'[1]2.2'!C8</f>
        <v>1</v>
      </c>
      <c r="K11" s="19">
        <f>'[1]2.2'!G8</f>
        <v>0</v>
      </c>
      <c r="L11" s="19">
        <f t="shared" si="5"/>
        <v>4.2381000000000002E-2</v>
      </c>
      <c r="M11" s="19">
        <f t="shared" si="6"/>
        <v>0</v>
      </c>
      <c r="N11" s="14">
        <f>'[1]2.3'!C8</f>
        <v>0</v>
      </c>
      <c r="O11" s="14">
        <f>'[1]2.3'!F8</f>
        <v>0</v>
      </c>
      <c r="P11" s="19">
        <f t="shared" si="7"/>
        <v>5.2381000000000004E-2</v>
      </c>
      <c r="Q11" s="19">
        <f t="shared" si="8"/>
        <v>0</v>
      </c>
      <c r="R11" s="14">
        <f>'[1]2.4'!C8</f>
        <v>1</v>
      </c>
      <c r="S11" s="19">
        <f>'[1]2.4'!G8</f>
        <v>0.99840397291523841</v>
      </c>
      <c r="T11" s="19">
        <f t="shared" si="9"/>
        <v>5.2381000000000004E-2</v>
      </c>
      <c r="U11" s="19">
        <f t="shared" si="10"/>
        <v>5.229739850527311E-2</v>
      </c>
      <c r="V11" s="14">
        <f>'[1]2.5'!C8</f>
        <v>1</v>
      </c>
      <c r="W11" s="19">
        <f>'[1]2.5'!G8</f>
        <v>1</v>
      </c>
      <c r="X11" s="19">
        <f t="shared" si="11"/>
        <v>5.2381000000000004E-2</v>
      </c>
      <c r="Y11" s="19">
        <f t="shared" si="12"/>
        <v>5.2381000000000004E-2</v>
      </c>
      <c r="Z11" s="14">
        <v>1</v>
      </c>
      <c r="AA11" s="19">
        <f>'[1]2.6'!$Q$24</f>
        <v>0.28080108811418292</v>
      </c>
      <c r="AB11" s="19">
        <f t="shared" si="13"/>
        <v>5.2381000000000004E-2</v>
      </c>
      <c r="AC11" s="19">
        <f t="shared" si="14"/>
        <v>1.4708641796509016E-2</v>
      </c>
      <c r="AD11" s="14">
        <f>'[1]2.7'!C8</f>
        <v>1</v>
      </c>
      <c r="AE11" s="19">
        <f>'[1]2.7'!O8</f>
        <v>1</v>
      </c>
      <c r="AF11" s="19">
        <f t="shared" si="15"/>
        <v>5.2381000000000004E-2</v>
      </c>
      <c r="AG11" s="19">
        <f t="shared" si="16"/>
        <v>5.2381000000000004E-2</v>
      </c>
      <c r="AH11" s="14">
        <f>'[1]2.8'!C8</f>
        <v>1</v>
      </c>
      <c r="AI11" s="14">
        <f>'[1]2.8'!I8</f>
        <v>1</v>
      </c>
      <c r="AJ11" s="19">
        <f t="shared" si="17"/>
        <v>5.2381000000000004E-2</v>
      </c>
      <c r="AK11" s="19">
        <f t="shared" si="18"/>
        <v>5.2381000000000004E-2</v>
      </c>
      <c r="AL11" s="14">
        <f>'[1]2.9'!C8</f>
        <v>1</v>
      </c>
      <c r="AM11" s="14">
        <f>'[1]2.9'!G8</f>
        <v>1</v>
      </c>
      <c r="AN11" s="19">
        <f t="shared" si="19"/>
        <v>5.2381000000000004E-2</v>
      </c>
      <c r="AO11" s="19">
        <f t="shared" si="20"/>
        <v>5.2381000000000004E-2</v>
      </c>
      <c r="AP11" s="14">
        <f>'[1]2.10'!C8</f>
        <v>0</v>
      </c>
      <c r="AQ11" s="14">
        <f>'[1]2.10'!G8</f>
        <v>0</v>
      </c>
      <c r="AR11" s="19">
        <f t="shared" si="21"/>
        <v>5.2381000000000004E-2</v>
      </c>
      <c r="AS11" s="19">
        <f t="shared" si="22"/>
        <v>0</v>
      </c>
      <c r="AT11" s="14">
        <f>'[1]2.11'!C8</f>
        <v>0</v>
      </c>
      <c r="AU11" s="14">
        <f>'[1]2.11'!G8</f>
        <v>0</v>
      </c>
      <c r="AV11" s="19">
        <f t="shared" si="23"/>
        <v>5.2381000000000004E-2</v>
      </c>
      <c r="AW11" s="19">
        <f t="shared" si="24"/>
        <v>0</v>
      </c>
      <c r="AX11" s="14">
        <f>'[1]2.12'!C8</f>
        <v>1</v>
      </c>
      <c r="AY11" s="19">
        <f>'[1]2.12'!G8</f>
        <v>1</v>
      </c>
      <c r="AZ11" s="19">
        <f t="shared" si="25"/>
        <v>5.2381000000000004E-2</v>
      </c>
      <c r="BA11" s="19">
        <f t="shared" si="26"/>
        <v>5.2381000000000004E-2</v>
      </c>
      <c r="BB11" s="14">
        <f>'[1]2.13'!C8</f>
        <v>1</v>
      </c>
      <c r="BC11" s="19">
        <f>'[1]2.13'!G8</f>
        <v>0</v>
      </c>
      <c r="BD11" s="19">
        <f t="shared" si="27"/>
        <v>4.2381000000000002E-2</v>
      </c>
      <c r="BE11" s="19">
        <f t="shared" si="28"/>
        <v>0</v>
      </c>
      <c r="BF11" s="14">
        <f>'[1]2.14'!C8</f>
        <v>1</v>
      </c>
      <c r="BG11" s="14">
        <f>'[1]2.14'!F8</f>
        <v>1</v>
      </c>
      <c r="BH11" s="19">
        <f t="shared" si="29"/>
        <v>4.2381000000000002E-2</v>
      </c>
      <c r="BI11" s="19">
        <f t="shared" si="30"/>
        <v>4.2381000000000002E-2</v>
      </c>
      <c r="BJ11" s="27">
        <f>'[1]2.15'!C7</f>
        <v>1</v>
      </c>
      <c r="BK11" s="19">
        <f>'[1]2.15'!G7</f>
        <v>0.48880231364866134</v>
      </c>
      <c r="BL11" s="19">
        <f t="shared" si="31"/>
        <v>4.2381000000000002E-2</v>
      </c>
      <c r="BM11" s="19">
        <f t="shared" si="32"/>
        <v>2.0715930854743918E-2</v>
      </c>
      <c r="BN11" s="14"/>
      <c r="BO11" s="3"/>
      <c r="BP11" s="34">
        <v>0.05</v>
      </c>
      <c r="BQ11" s="14"/>
      <c r="BR11" s="14">
        <f>'[1]2.17'!C8</f>
        <v>1</v>
      </c>
      <c r="BS11" s="19">
        <f>'[1]2.17'!H8</f>
        <v>0.92349270285806473</v>
      </c>
      <c r="BT11" s="19">
        <f t="shared" si="33"/>
        <v>5.2381000000000004E-2</v>
      </c>
      <c r="BU11" s="19">
        <f t="shared" si="34"/>
        <v>4.837347126840829E-2</v>
      </c>
      <c r="BV11" s="27">
        <f>'[1]2.18'!C7</f>
        <v>1</v>
      </c>
      <c r="BW11" s="28">
        <f>'[1]2.18'!G7</f>
        <v>1</v>
      </c>
      <c r="BX11" s="19">
        <f t="shared" si="35"/>
        <v>4.2381000000000002E-2</v>
      </c>
      <c r="BY11" s="19">
        <f t="shared" si="36"/>
        <v>4.2381000000000002E-2</v>
      </c>
      <c r="BZ11" s="27">
        <f>'[1]2.19'!C7</f>
        <v>0</v>
      </c>
      <c r="CA11" s="14">
        <f>'[1]2.19'!G7</f>
        <v>0</v>
      </c>
      <c r="CB11" s="19">
        <f t="shared" si="37"/>
        <v>4.2381000000000002E-2</v>
      </c>
      <c r="CC11" s="14">
        <f t="shared" si="38"/>
        <v>0</v>
      </c>
      <c r="CD11" s="27">
        <f>'[1]2.20'!C7</f>
        <v>1</v>
      </c>
      <c r="CE11" s="14">
        <f>'[1]2.20'!G7</f>
        <v>1</v>
      </c>
      <c r="CF11" s="19">
        <f t="shared" si="39"/>
        <v>4.2381000000000002E-2</v>
      </c>
      <c r="CG11" s="19">
        <f t="shared" si="40"/>
        <v>4.2381000000000002E-2</v>
      </c>
      <c r="CH11" s="27">
        <f>'[1]2.21'!C7</f>
        <v>1</v>
      </c>
      <c r="CI11" s="14">
        <f>'[1]2.21'!G7</f>
        <v>1</v>
      </c>
      <c r="CJ11" s="19">
        <f t="shared" si="41"/>
        <v>4.2381000000000002E-2</v>
      </c>
      <c r="CK11" s="19">
        <f t="shared" si="42"/>
        <v>4.2381000000000002E-2</v>
      </c>
      <c r="CL11" s="27">
        <f>'[1]2.22'!C7</f>
        <v>0</v>
      </c>
      <c r="CM11" s="14">
        <f>'[1]2.22'!G7</f>
        <v>0</v>
      </c>
      <c r="CN11" s="19">
        <f t="shared" si="43"/>
        <v>4.2381000000000002E-2</v>
      </c>
      <c r="CO11" s="19">
        <f t="shared" si="44"/>
        <v>0</v>
      </c>
    </row>
    <row r="12" spans="1:93" ht="31.5" x14ac:dyDescent="0.25">
      <c r="A12" s="1">
        <v>918</v>
      </c>
      <c r="B12" s="2" t="s">
        <v>7</v>
      </c>
      <c r="C12" s="29">
        <f t="shared" si="0"/>
        <v>17</v>
      </c>
      <c r="D12" s="30">
        <f t="shared" si="1"/>
        <v>0.80952380952380953</v>
      </c>
      <c r="E12" s="26">
        <f t="shared" si="2"/>
        <v>0.34907577773039805</v>
      </c>
      <c r="F12" s="14">
        <f>'[1]2.1'!C9</f>
        <v>1</v>
      </c>
      <c r="G12" s="14">
        <f>'[1]2.1'!G9</f>
        <v>0</v>
      </c>
      <c r="H12" s="19">
        <f t="shared" si="3"/>
        <v>4.2381000000000002E-2</v>
      </c>
      <c r="I12" s="19">
        <f t="shared" si="4"/>
        <v>0</v>
      </c>
      <c r="J12" s="25">
        <f>'[1]2.2'!C9</f>
        <v>1</v>
      </c>
      <c r="K12" s="19">
        <f>'[1]2.2'!G9</f>
        <v>1</v>
      </c>
      <c r="L12" s="19">
        <f t="shared" si="5"/>
        <v>4.2381000000000002E-2</v>
      </c>
      <c r="M12" s="19">
        <f t="shared" si="6"/>
        <v>4.2381000000000002E-2</v>
      </c>
      <c r="N12" s="14">
        <f>'[1]2.3'!C9</f>
        <v>1</v>
      </c>
      <c r="O12" s="14">
        <f>'[1]2.3'!F9</f>
        <v>1</v>
      </c>
      <c r="P12" s="19">
        <f t="shared" si="7"/>
        <v>5.2381000000000004E-2</v>
      </c>
      <c r="Q12" s="19">
        <f t="shared" si="8"/>
        <v>5.2381000000000004E-2</v>
      </c>
      <c r="R12" s="14">
        <f>'[1]2.4'!C9</f>
        <v>1</v>
      </c>
      <c r="S12" s="19">
        <f>'[1]2.4'!G9</f>
        <v>0.99976391256458363</v>
      </c>
      <c r="T12" s="19">
        <f t="shared" si="9"/>
        <v>5.2381000000000004E-2</v>
      </c>
      <c r="U12" s="19">
        <f t="shared" si="10"/>
        <v>5.2368633504045456E-2</v>
      </c>
      <c r="V12" s="14">
        <f>'[1]2.5'!C9</f>
        <v>1</v>
      </c>
      <c r="W12" s="19">
        <f>'[1]2.5'!G9</f>
        <v>0.84760315684048704</v>
      </c>
      <c r="X12" s="19">
        <f t="shared" si="11"/>
        <v>5.2381000000000004E-2</v>
      </c>
      <c r="Y12" s="19">
        <f t="shared" si="12"/>
        <v>4.4398300958461555E-2</v>
      </c>
      <c r="Z12" s="14">
        <v>1</v>
      </c>
      <c r="AA12" s="19">
        <f>'[1]2.6'!$Q$28</f>
        <v>0</v>
      </c>
      <c r="AB12" s="19">
        <f t="shared" si="13"/>
        <v>5.2381000000000004E-2</v>
      </c>
      <c r="AC12" s="19">
        <f t="shared" si="14"/>
        <v>0</v>
      </c>
      <c r="AD12" s="14">
        <f>'[1]2.7'!C9</f>
        <v>1</v>
      </c>
      <c r="AE12" s="19">
        <f>'[1]2.7'!O9</f>
        <v>1</v>
      </c>
      <c r="AF12" s="19">
        <f t="shared" si="15"/>
        <v>5.2381000000000004E-2</v>
      </c>
      <c r="AG12" s="19">
        <f t="shared" si="16"/>
        <v>5.2381000000000004E-2</v>
      </c>
      <c r="AH12" s="14">
        <f>'[1]2.8'!C9</f>
        <v>1</v>
      </c>
      <c r="AI12" s="14">
        <f>'[1]2.8'!I9</f>
        <v>1</v>
      </c>
      <c r="AJ12" s="19">
        <f t="shared" si="17"/>
        <v>5.2381000000000004E-2</v>
      </c>
      <c r="AK12" s="19">
        <f t="shared" si="18"/>
        <v>5.2381000000000004E-2</v>
      </c>
      <c r="AL12" s="14">
        <f>'[1]2.9'!C9</f>
        <v>1</v>
      </c>
      <c r="AM12" s="14">
        <f>'[1]2.9'!G9</f>
        <v>1</v>
      </c>
      <c r="AN12" s="19">
        <f t="shared" si="19"/>
        <v>5.2381000000000004E-2</v>
      </c>
      <c r="AO12" s="19">
        <f t="shared" si="20"/>
        <v>5.2381000000000004E-2</v>
      </c>
      <c r="AP12" s="14">
        <f>'[1]2.10'!C9</f>
        <v>0</v>
      </c>
      <c r="AQ12" s="14">
        <f>'[1]2.10'!G9</f>
        <v>0</v>
      </c>
      <c r="AR12" s="19">
        <f t="shared" si="21"/>
        <v>5.2381000000000004E-2</v>
      </c>
      <c r="AS12" s="19">
        <f t="shared" si="22"/>
        <v>0</v>
      </c>
      <c r="AT12" s="14">
        <f>'[1]2.11'!C9</f>
        <v>0</v>
      </c>
      <c r="AU12" s="14">
        <f>'[1]2.11'!G9</f>
        <v>0</v>
      </c>
      <c r="AV12" s="19">
        <f t="shared" si="23"/>
        <v>5.2381000000000004E-2</v>
      </c>
      <c r="AW12" s="19">
        <f t="shared" si="24"/>
        <v>0</v>
      </c>
      <c r="AX12" s="14">
        <f>'[1]2.12'!C9</f>
        <v>1</v>
      </c>
      <c r="AY12" s="19">
        <f>'[1]2.12'!G9</f>
        <v>0</v>
      </c>
      <c r="AZ12" s="19">
        <f t="shared" si="25"/>
        <v>5.2381000000000004E-2</v>
      </c>
      <c r="BA12" s="19">
        <f t="shared" si="26"/>
        <v>0</v>
      </c>
      <c r="BB12" s="14">
        <f>'[1]2.13'!C9</f>
        <v>1</v>
      </c>
      <c r="BC12" s="19">
        <f>'[1]2.13'!G9</f>
        <v>0</v>
      </c>
      <c r="BD12" s="19">
        <f t="shared" si="27"/>
        <v>4.2381000000000002E-2</v>
      </c>
      <c r="BE12" s="19">
        <f t="shared" si="28"/>
        <v>0</v>
      </c>
      <c r="BF12" s="14">
        <f>'[1]2.14'!C9</f>
        <v>1</v>
      </c>
      <c r="BG12" s="14">
        <f>'[1]2.14'!F9</f>
        <v>0</v>
      </c>
      <c r="BH12" s="19">
        <f t="shared" si="29"/>
        <v>4.2381000000000002E-2</v>
      </c>
      <c r="BI12" s="19">
        <f t="shared" si="30"/>
        <v>0</v>
      </c>
      <c r="BJ12" s="27">
        <f>'[1]2.15'!C8</f>
        <v>1</v>
      </c>
      <c r="BK12" s="19">
        <f>'[1]2.15'!G8</f>
        <v>9.528875389702372E-3</v>
      </c>
      <c r="BL12" s="19">
        <f t="shared" si="31"/>
        <v>4.2381000000000002E-2</v>
      </c>
      <c r="BM12" s="19">
        <f t="shared" si="32"/>
        <v>4.0384326789097625E-4</v>
      </c>
      <c r="BN12" s="14"/>
      <c r="BO12" s="3"/>
      <c r="BP12" s="34">
        <v>0.05</v>
      </c>
      <c r="BQ12" s="14"/>
      <c r="BR12" s="14">
        <f>'[1]2.17'!C9</f>
        <v>1</v>
      </c>
      <c r="BS12" s="19">
        <f>'[1]2.17'!H9</f>
        <v>0</v>
      </c>
      <c r="BT12" s="19">
        <f t="shared" si="33"/>
        <v>5.2381000000000004E-2</v>
      </c>
      <c r="BU12" s="19">
        <f t="shared" si="34"/>
        <v>0</v>
      </c>
      <c r="BV12" s="27">
        <f>'[1]2.18'!C8</f>
        <v>1</v>
      </c>
      <c r="BW12" s="28">
        <f>'[1]2.18'!G8</f>
        <v>0</v>
      </c>
      <c r="BX12" s="19">
        <f t="shared" si="35"/>
        <v>4.2381000000000002E-2</v>
      </c>
      <c r="BY12" s="19">
        <f t="shared" si="36"/>
        <v>0</v>
      </c>
      <c r="BZ12" s="27">
        <f>'[1]2.19'!C8</f>
        <v>0</v>
      </c>
      <c r="CA12" s="14">
        <f>'[1]2.19'!G8</f>
        <v>0</v>
      </c>
      <c r="CB12" s="19">
        <f t="shared" si="37"/>
        <v>4.2381000000000002E-2</v>
      </c>
      <c r="CC12" s="14">
        <f t="shared" si="38"/>
        <v>0</v>
      </c>
      <c r="CD12" s="27">
        <f>'[1]2.20'!C8</f>
        <v>1</v>
      </c>
      <c r="CE12" s="14">
        <f>'[1]2.20'!G8</f>
        <v>0</v>
      </c>
      <c r="CF12" s="19">
        <f t="shared" si="39"/>
        <v>4.2381000000000002E-2</v>
      </c>
      <c r="CG12" s="19">
        <f t="shared" si="40"/>
        <v>0</v>
      </c>
      <c r="CH12" s="27">
        <f>'[1]2.21'!C8</f>
        <v>1</v>
      </c>
      <c r="CI12" s="14">
        <f>'[1]2.21'!G8</f>
        <v>0</v>
      </c>
      <c r="CJ12" s="19">
        <f t="shared" si="41"/>
        <v>4.2381000000000002E-2</v>
      </c>
      <c r="CK12" s="19">
        <f t="shared" si="42"/>
        <v>0</v>
      </c>
      <c r="CL12" s="27">
        <f>'[1]2.22'!C8</f>
        <v>0</v>
      </c>
      <c r="CM12" s="14">
        <f>'[1]2.22'!G8</f>
        <v>0</v>
      </c>
      <c r="CN12" s="19">
        <f t="shared" si="43"/>
        <v>4.2381000000000002E-2</v>
      </c>
      <c r="CO12" s="19">
        <f t="shared" si="44"/>
        <v>0</v>
      </c>
    </row>
    <row r="13" spans="1:93" ht="34.5" customHeight="1" x14ac:dyDescent="0.25">
      <c r="A13" s="1">
        <v>921</v>
      </c>
      <c r="B13" s="2" t="s">
        <v>8</v>
      </c>
      <c r="C13" s="29">
        <f t="shared" si="0"/>
        <v>17</v>
      </c>
      <c r="D13" s="30">
        <f t="shared" si="1"/>
        <v>0.80952380952380953</v>
      </c>
      <c r="E13" s="26">
        <f t="shared" si="2"/>
        <v>0.47424460123773537</v>
      </c>
      <c r="F13" s="14">
        <f>'[1]2.1'!C10</f>
        <v>1</v>
      </c>
      <c r="G13" s="14">
        <f>'[1]2.1'!G10</f>
        <v>0</v>
      </c>
      <c r="H13" s="19">
        <f t="shared" si="3"/>
        <v>4.2381000000000002E-2</v>
      </c>
      <c r="I13" s="19">
        <f t="shared" si="4"/>
        <v>0</v>
      </c>
      <c r="J13" s="25">
        <f>'[1]2.2'!C10</f>
        <v>1</v>
      </c>
      <c r="K13" s="19">
        <f>'[1]2.2'!G10</f>
        <v>1</v>
      </c>
      <c r="L13" s="19">
        <f t="shared" si="5"/>
        <v>4.2381000000000002E-2</v>
      </c>
      <c r="M13" s="19">
        <f t="shared" si="6"/>
        <v>4.2381000000000002E-2</v>
      </c>
      <c r="N13" s="14">
        <f>'[1]2.3'!C10</f>
        <v>1</v>
      </c>
      <c r="O13" s="14">
        <f>'[1]2.3'!F10</f>
        <v>1</v>
      </c>
      <c r="P13" s="19">
        <f t="shared" si="7"/>
        <v>5.2381000000000004E-2</v>
      </c>
      <c r="Q13" s="19">
        <f t="shared" si="8"/>
        <v>5.2381000000000004E-2</v>
      </c>
      <c r="R13" s="14">
        <f>'[1]2.4'!C10</f>
        <v>1</v>
      </c>
      <c r="S13" s="19">
        <f>'[1]2.4'!G10</f>
        <v>0.98438663173099539</v>
      </c>
      <c r="T13" s="19">
        <f t="shared" si="9"/>
        <v>5.2381000000000004E-2</v>
      </c>
      <c r="U13" s="19">
        <f t="shared" si="10"/>
        <v>5.1563156156701276E-2</v>
      </c>
      <c r="V13" s="14">
        <f>'[1]2.5'!C10</f>
        <v>1</v>
      </c>
      <c r="W13" s="19">
        <f>'[1]2.5'!G10</f>
        <v>0.94281144108120019</v>
      </c>
      <c r="X13" s="19">
        <f t="shared" si="11"/>
        <v>5.2381000000000004E-2</v>
      </c>
      <c r="Y13" s="19">
        <f t="shared" si="12"/>
        <v>4.9385406095274351E-2</v>
      </c>
      <c r="Z13" s="14">
        <v>1</v>
      </c>
      <c r="AA13" s="19">
        <f>'[1]2.6'!$Q$32</f>
        <v>0</v>
      </c>
      <c r="AB13" s="19">
        <f t="shared" si="13"/>
        <v>5.2381000000000004E-2</v>
      </c>
      <c r="AC13" s="19">
        <f t="shared" si="14"/>
        <v>0</v>
      </c>
      <c r="AD13" s="14">
        <f>'[1]2.7'!C10</f>
        <v>1</v>
      </c>
      <c r="AE13" s="19">
        <f>'[1]2.7'!O10</f>
        <v>1</v>
      </c>
      <c r="AF13" s="19">
        <f t="shared" si="15"/>
        <v>5.2381000000000004E-2</v>
      </c>
      <c r="AG13" s="19">
        <f t="shared" si="16"/>
        <v>5.2381000000000004E-2</v>
      </c>
      <c r="AH13" s="14">
        <f>'[1]2.8'!C10</f>
        <v>1</v>
      </c>
      <c r="AI13" s="14">
        <f>'[1]2.8'!I10</f>
        <v>1</v>
      </c>
      <c r="AJ13" s="19">
        <f t="shared" si="17"/>
        <v>5.2381000000000004E-2</v>
      </c>
      <c r="AK13" s="19">
        <f t="shared" si="18"/>
        <v>5.2381000000000004E-2</v>
      </c>
      <c r="AL13" s="14">
        <f>'[1]2.9'!C10</f>
        <v>1</v>
      </c>
      <c r="AM13" s="14">
        <f>'[1]2.9'!G10</f>
        <v>1</v>
      </c>
      <c r="AN13" s="19">
        <f t="shared" si="19"/>
        <v>5.2381000000000004E-2</v>
      </c>
      <c r="AO13" s="19">
        <f t="shared" si="20"/>
        <v>5.2381000000000004E-2</v>
      </c>
      <c r="AP13" s="14">
        <f>'[1]2.10'!C10</f>
        <v>0</v>
      </c>
      <c r="AQ13" s="14">
        <f>'[1]2.10'!G10</f>
        <v>0</v>
      </c>
      <c r="AR13" s="19">
        <f t="shared" si="21"/>
        <v>5.2381000000000004E-2</v>
      </c>
      <c r="AS13" s="19">
        <f t="shared" si="22"/>
        <v>0</v>
      </c>
      <c r="AT13" s="14">
        <f>'[1]2.11'!C10</f>
        <v>0</v>
      </c>
      <c r="AU13" s="14">
        <f>'[1]2.11'!G10</f>
        <v>0</v>
      </c>
      <c r="AV13" s="19">
        <f t="shared" si="23"/>
        <v>5.2381000000000004E-2</v>
      </c>
      <c r="AW13" s="19">
        <f t="shared" si="24"/>
        <v>0</v>
      </c>
      <c r="AX13" s="14">
        <f>'[1]2.12'!C10</f>
        <v>1</v>
      </c>
      <c r="AY13" s="19">
        <f>'[1]2.12'!G10</f>
        <v>0.82612664278272152</v>
      </c>
      <c r="AZ13" s="19">
        <f t="shared" si="25"/>
        <v>5.2381000000000004E-2</v>
      </c>
      <c r="BA13" s="19">
        <f t="shared" si="26"/>
        <v>4.3273339675601742E-2</v>
      </c>
      <c r="BB13" s="14">
        <f>'[1]2.13'!C10</f>
        <v>1</v>
      </c>
      <c r="BC13" s="19">
        <f>'[1]2.13'!G10</f>
        <v>0</v>
      </c>
      <c r="BD13" s="19">
        <f t="shared" si="27"/>
        <v>4.2381000000000002E-2</v>
      </c>
      <c r="BE13" s="19">
        <f t="shared" si="28"/>
        <v>0</v>
      </c>
      <c r="BF13" s="14">
        <f>'[1]2.14'!C10</f>
        <v>1</v>
      </c>
      <c r="BG13" s="14">
        <f>'[1]2.14'!F10</f>
        <v>0</v>
      </c>
      <c r="BH13" s="19">
        <f t="shared" si="29"/>
        <v>4.2381000000000002E-2</v>
      </c>
      <c r="BI13" s="19">
        <f t="shared" si="30"/>
        <v>0</v>
      </c>
      <c r="BJ13" s="27">
        <f>'[1]2.15'!C9</f>
        <v>1</v>
      </c>
      <c r="BK13" s="19">
        <f>'[1]2.15'!G9</f>
        <v>0.50648673966488167</v>
      </c>
      <c r="BL13" s="19">
        <f t="shared" si="31"/>
        <v>4.2381000000000002E-2</v>
      </c>
      <c r="BM13" s="19">
        <f t="shared" si="32"/>
        <v>2.146541451373735E-2</v>
      </c>
      <c r="BN13" s="14"/>
      <c r="BO13" s="3"/>
      <c r="BP13" s="34">
        <v>0.05</v>
      </c>
      <c r="BQ13" s="14"/>
      <c r="BR13" s="14">
        <f>'[1]2.17'!C10</f>
        <v>1</v>
      </c>
      <c r="BS13" s="19">
        <f>'[1]2.17'!H10</f>
        <v>0.27245155297570878</v>
      </c>
      <c r="BT13" s="19">
        <f t="shared" si="33"/>
        <v>5.2381000000000004E-2</v>
      </c>
      <c r="BU13" s="19">
        <f t="shared" si="34"/>
        <v>1.4271284796420602E-2</v>
      </c>
      <c r="BV13" s="27">
        <f>'[1]2.18'!C9</f>
        <v>1</v>
      </c>
      <c r="BW13" s="28">
        <f>'[1]2.18'!G9</f>
        <v>0</v>
      </c>
      <c r="BX13" s="19">
        <f t="shared" si="35"/>
        <v>4.2381000000000002E-2</v>
      </c>
      <c r="BY13" s="19">
        <f t="shared" si="36"/>
        <v>0</v>
      </c>
      <c r="BZ13" s="27">
        <f>'[1]2.19'!C9</f>
        <v>0</v>
      </c>
      <c r="CA13" s="14">
        <f>'[1]2.19'!G9</f>
        <v>0</v>
      </c>
      <c r="CB13" s="19">
        <f t="shared" si="37"/>
        <v>4.2381000000000002E-2</v>
      </c>
      <c r="CC13" s="14">
        <f t="shared" si="38"/>
        <v>0</v>
      </c>
      <c r="CD13" s="27">
        <f>'[1]2.20'!C9</f>
        <v>1</v>
      </c>
      <c r="CE13" s="14">
        <f>'[1]2.20'!G9</f>
        <v>1</v>
      </c>
      <c r="CF13" s="19">
        <f t="shared" si="39"/>
        <v>4.2381000000000002E-2</v>
      </c>
      <c r="CG13" s="19">
        <f t="shared" si="40"/>
        <v>4.2381000000000002E-2</v>
      </c>
      <c r="CH13" s="27">
        <f>'[1]2.21'!C9</f>
        <v>1</v>
      </c>
      <c r="CI13" s="14">
        <f>'[1]2.21'!G9</f>
        <v>0</v>
      </c>
      <c r="CJ13" s="19">
        <f t="shared" si="41"/>
        <v>4.2381000000000002E-2</v>
      </c>
      <c r="CK13" s="19">
        <f t="shared" si="42"/>
        <v>0</v>
      </c>
      <c r="CL13" s="27">
        <f>'[1]2.22'!C9</f>
        <v>0</v>
      </c>
      <c r="CM13" s="14">
        <f>'[1]2.22'!G9</f>
        <v>0</v>
      </c>
      <c r="CN13" s="19">
        <f t="shared" si="43"/>
        <v>4.2381000000000002E-2</v>
      </c>
      <c r="CO13" s="19">
        <f t="shared" si="44"/>
        <v>0</v>
      </c>
    </row>
    <row r="14" spans="1:93" ht="47.25" x14ac:dyDescent="0.25">
      <c r="A14" s="1">
        <v>922</v>
      </c>
      <c r="B14" s="2" t="s">
        <v>9</v>
      </c>
      <c r="C14" s="29">
        <f t="shared" si="0"/>
        <v>15</v>
      </c>
      <c r="D14" s="30">
        <f t="shared" si="1"/>
        <v>0.7142857142857143</v>
      </c>
      <c r="E14" s="26">
        <f t="shared" si="2"/>
        <v>0.57417221946004782</v>
      </c>
      <c r="F14" s="14">
        <f>'[1]2.1'!C11</f>
        <v>0</v>
      </c>
      <c r="G14" s="14">
        <f>'[1]2.1'!G11</f>
        <v>0</v>
      </c>
      <c r="H14" s="19">
        <f t="shared" si="3"/>
        <v>4.2381000000000002E-2</v>
      </c>
      <c r="I14" s="19">
        <f t="shared" si="4"/>
        <v>0</v>
      </c>
      <c r="J14" s="25">
        <f>'[1]2.2'!C11</f>
        <v>1</v>
      </c>
      <c r="K14" s="19">
        <f>'[1]2.2'!G11</f>
        <v>0</v>
      </c>
      <c r="L14" s="19">
        <f t="shared" si="5"/>
        <v>4.2381000000000002E-2</v>
      </c>
      <c r="M14" s="19">
        <f t="shared" si="6"/>
        <v>0</v>
      </c>
      <c r="N14" s="14">
        <f>'[1]2.3'!C11</f>
        <v>0</v>
      </c>
      <c r="O14" s="14">
        <f>'[1]2.3'!F11</f>
        <v>0</v>
      </c>
      <c r="P14" s="19">
        <f t="shared" si="7"/>
        <v>5.2381000000000004E-2</v>
      </c>
      <c r="Q14" s="19">
        <f t="shared" si="8"/>
        <v>0</v>
      </c>
      <c r="R14" s="14">
        <f>'[1]2.4'!C11</f>
        <v>1</v>
      </c>
      <c r="S14" s="19">
        <f>'[1]2.4'!G11</f>
        <v>0.99770423834566346</v>
      </c>
      <c r="T14" s="19">
        <f t="shared" si="9"/>
        <v>5.2381000000000004E-2</v>
      </c>
      <c r="U14" s="19">
        <f t="shared" si="10"/>
        <v>5.2260745708784202E-2</v>
      </c>
      <c r="V14" s="14">
        <f>'[1]2.5'!C11</f>
        <v>1</v>
      </c>
      <c r="W14" s="19">
        <f>'[1]2.5'!G11</f>
        <v>1</v>
      </c>
      <c r="X14" s="19">
        <f t="shared" si="11"/>
        <v>5.2381000000000004E-2</v>
      </c>
      <c r="Y14" s="19">
        <f t="shared" si="12"/>
        <v>5.2381000000000004E-2</v>
      </c>
      <c r="Z14" s="14">
        <v>1</v>
      </c>
      <c r="AA14" s="19">
        <f>'[1]2.6'!$Q$36</f>
        <v>0.20167565628294676</v>
      </c>
      <c r="AB14" s="19">
        <f t="shared" si="13"/>
        <v>5.2381000000000004E-2</v>
      </c>
      <c r="AC14" s="19">
        <f t="shared" si="14"/>
        <v>1.0563972551757035E-2</v>
      </c>
      <c r="AD14" s="14">
        <f>'[1]2.7'!C11</f>
        <v>1</v>
      </c>
      <c r="AE14" s="19">
        <f>'[1]2.7'!O11</f>
        <v>1</v>
      </c>
      <c r="AF14" s="19">
        <f t="shared" si="15"/>
        <v>5.2381000000000004E-2</v>
      </c>
      <c r="AG14" s="19">
        <f t="shared" si="16"/>
        <v>5.2381000000000004E-2</v>
      </c>
      <c r="AH14" s="14">
        <f>'[1]2.8'!C11</f>
        <v>1</v>
      </c>
      <c r="AI14" s="14">
        <f>'[1]2.8'!I11</f>
        <v>1</v>
      </c>
      <c r="AJ14" s="19">
        <f t="shared" si="17"/>
        <v>5.2381000000000004E-2</v>
      </c>
      <c r="AK14" s="19">
        <f t="shared" si="18"/>
        <v>5.2381000000000004E-2</v>
      </c>
      <c r="AL14" s="14">
        <f>'[1]2.9'!C11</f>
        <v>1</v>
      </c>
      <c r="AM14" s="14">
        <f>'[1]2.9'!G11</f>
        <v>1</v>
      </c>
      <c r="AN14" s="19">
        <f t="shared" si="19"/>
        <v>5.2381000000000004E-2</v>
      </c>
      <c r="AO14" s="19">
        <f t="shared" si="20"/>
        <v>5.2381000000000004E-2</v>
      </c>
      <c r="AP14" s="14">
        <f>'[1]2.10'!C11</f>
        <v>0</v>
      </c>
      <c r="AQ14" s="14">
        <f>'[1]2.10'!G11</f>
        <v>0</v>
      </c>
      <c r="AR14" s="19">
        <f t="shared" si="21"/>
        <v>5.2381000000000004E-2</v>
      </c>
      <c r="AS14" s="19">
        <f t="shared" si="22"/>
        <v>0</v>
      </c>
      <c r="AT14" s="14">
        <f>'[1]2.11'!C11</f>
        <v>0</v>
      </c>
      <c r="AU14" s="14">
        <f>'[1]2.11'!G11</f>
        <v>0</v>
      </c>
      <c r="AV14" s="19">
        <f t="shared" si="23"/>
        <v>5.2381000000000004E-2</v>
      </c>
      <c r="AW14" s="19">
        <f t="shared" si="24"/>
        <v>0</v>
      </c>
      <c r="AX14" s="14">
        <f>'[1]2.12'!C11</f>
        <v>1</v>
      </c>
      <c r="AY14" s="19">
        <f>'[1]2.12'!G11</f>
        <v>1</v>
      </c>
      <c r="AZ14" s="19">
        <f t="shared" si="25"/>
        <v>5.2381000000000004E-2</v>
      </c>
      <c r="BA14" s="19">
        <f t="shared" si="26"/>
        <v>5.2381000000000004E-2</v>
      </c>
      <c r="BB14" s="14">
        <f>'[1]2.13'!C11</f>
        <v>1</v>
      </c>
      <c r="BC14" s="19">
        <f>'[1]2.13'!G11</f>
        <v>0</v>
      </c>
      <c r="BD14" s="19">
        <f t="shared" si="27"/>
        <v>4.2381000000000002E-2</v>
      </c>
      <c r="BE14" s="19">
        <f t="shared" si="28"/>
        <v>0</v>
      </c>
      <c r="BF14" s="14">
        <f>'[1]2.14'!C11</f>
        <v>1</v>
      </c>
      <c r="BG14" s="14">
        <f>'[1]2.14'!F11</f>
        <v>1</v>
      </c>
      <c r="BH14" s="19">
        <f t="shared" si="29"/>
        <v>4.2381000000000002E-2</v>
      </c>
      <c r="BI14" s="19">
        <f t="shared" si="30"/>
        <v>4.2381000000000002E-2</v>
      </c>
      <c r="BJ14" s="27">
        <f>'[1]2.15'!C10</f>
        <v>1</v>
      </c>
      <c r="BK14" s="19">
        <f>'[1]2.15'!G10</f>
        <v>0.65269081604094203</v>
      </c>
      <c r="BL14" s="19">
        <f t="shared" si="31"/>
        <v>4.2381000000000002E-2</v>
      </c>
      <c r="BM14" s="19">
        <f t="shared" si="32"/>
        <v>2.7661689474631164E-2</v>
      </c>
      <c r="BN14" s="14"/>
      <c r="BO14" s="3"/>
      <c r="BP14" s="34">
        <v>0.05</v>
      </c>
      <c r="BQ14" s="14"/>
      <c r="BR14" s="14">
        <f>'[1]2.17'!C11</f>
        <v>1</v>
      </c>
      <c r="BS14" s="19">
        <f>'[1]2.17'!H11</f>
        <v>0.99762913508477113</v>
      </c>
      <c r="BT14" s="19">
        <f t="shared" si="33"/>
        <v>5.2381000000000004E-2</v>
      </c>
      <c r="BU14" s="19">
        <f t="shared" si="34"/>
        <v>5.2256811724875403E-2</v>
      </c>
      <c r="BV14" s="27">
        <f>'[1]2.18'!C10</f>
        <v>1</v>
      </c>
      <c r="BW14" s="28">
        <f>'[1]2.18'!G10</f>
        <v>1</v>
      </c>
      <c r="BX14" s="19">
        <f t="shared" si="35"/>
        <v>4.2381000000000002E-2</v>
      </c>
      <c r="BY14" s="19">
        <f t="shared" si="36"/>
        <v>4.2381000000000002E-2</v>
      </c>
      <c r="BZ14" s="27">
        <f>'[1]2.19'!C10</f>
        <v>0</v>
      </c>
      <c r="CA14" s="14">
        <f>'[1]2.19'!G10</f>
        <v>0</v>
      </c>
      <c r="CB14" s="19">
        <f t="shared" si="37"/>
        <v>4.2381000000000002E-2</v>
      </c>
      <c r="CC14" s="14">
        <f t="shared" si="38"/>
        <v>0</v>
      </c>
      <c r="CD14" s="27">
        <f>'[1]2.20'!C10</f>
        <v>1</v>
      </c>
      <c r="CE14" s="14">
        <f>'[1]2.20'!G10</f>
        <v>1</v>
      </c>
      <c r="CF14" s="19">
        <f t="shared" si="39"/>
        <v>4.2381000000000002E-2</v>
      </c>
      <c r="CG14" s="19">
        <f t="shared" si="40"/>
        <v>4.2381000000000002E-2</v>
      </c>
      <c r="CH14" s="27">
        <f>'[1]2.21'!C10</f>
        <v>1</v>
      </c>
      <c r="CI14" s="14">
        <f>'[1]2.21'!G10</f>
        <v>1</v>
      </c>
      <c r="CJ14" s="19">
        <f t="shared" si="41"/>
        <v>4.2381000000000002E-2</v>
      </c>
      <c r="CK14" s="19">
        <f t="shared" si="42"/>
        <v>4.2381000000000002E-2</v>
      </c>
      <c r="CL14" s="27">
        <f>'[1]2.22'!C10</f>
        <v>0</v>
      </c>
      <c r="CM14" s="14">
        <f>'[1]2.22'!G10</f>
        <v>0</v>
      </c>
      <c r="CN14" s="19">
        <f t="shared" si="43"/>
        <v>4.2381000000000002E-2</v>
      </c>
      <c r="CO14" s="19">
        <f t="shared" si="44"/>
        <v>0</v>
      </c>
    </row>
    <row r="15" spans="1:93" ht="31.5" x14ac:dyDescent="0.25">
      <c r="A15" s="1">
        <v>923</v>
      </c>
      <c r="B15" s="2" t="s">
        <v>10</v>
      </c>
      <c r="C15" s="29">
        <f t="shared" si="0"/>
        <v>21</v>
      </c>
      <c r="D15" s="30">
        <f t="shared" si="1"/>
        <v>1</v>
      </c>
      <c r="E15" s="26">
        <f t="shared" si="2"/>
        <v>0.58808777631728704</v>
      </c>
      <c r="F15" s="14">
        <f>'[1]2.1'!C12</f>
        <v>1</v>
      </c>
      <c r="G15" s="14">
        <f>'[1]2.1'!G12</f>
        <v>1</v>
      </c>
      <c r="H15" s="19">
        <f t="shared" si="3"/>
        <v>4.2381000000000002E-2</v>
      </c>
      <c r="I15" s="19">
        <f t="shared" si="4"/>
        <v>4.2381000000000002E-2</v>
      </c>
      <c r="J15" s="25">
        <f>'[1]2.2'!C12</f>
        <v>1</v>
      </c>
      <c r="K15" s="19">
        <f>'[1]2.2'!G12</f>
        <v>1</v>
      </c>
      <c r="L15" s="19">
        <f t="shared" si="5"/>
        <v>4.2381000000000002E-2</v>
      </c>
      <c r="M15" s="19">
        <f t="shared" si="6"/>
        <v>4.2381000000000002E-2</v>
      </c>
      <c r="N15" s="14">
        <f>'[1]2.3'!C12</f>
        <v>1</v>
      </c>
      <c r="O15" s="14">
        <f>'[1]2.3'!F12</f>
        <v>1</v>
      </c>
      <c r="P15" s="19">
        <f t="shared" si="7"/>
        <v>5.2381000000000004E-2</v>
      </c>
      <c r="Q15" s="19">
        <f t="shared" si="8"/>
        <v>5.2381000000000004E-2</v>
      </c>
      <c r="R15" s="14">
        <f>'[1]2.4'!C12</f>
        <v>1</v>
      </c>
      <c r="S15" s="19">
        <f>'[1]2.4'!G12</f>
        <v>0.99958559774767242</v>
      </c>
      <c r="T15" s="19">
        <f t="shared" si="9"/>
        <v>5.2381000000000004E-2</v>
      </c>
      <c r="U15" s="19">
        <f t="shared" si="10"/>
        <v>5.2359293195620833E-2</v>
      </c>
      <c r="V15" s="14">
        <f>'[1]2.5'!C12</f>
        <v>1</v>
      </c>
      <c r="W15" s="19">
        <f>'[1]2.5'!G12</f>
        <v>1</v>
      </c>
      <c r="X15" s="19">
        <f t="shared" si="11"/>
        <v>5.2381000000000004E-2</v>
      </c>
      <c r="Y15" s="19">
        <f t="shared" si="12"/>
        <v>5.2381000000000004E-2</v>
      </c>
      <c r="Z15" s="14">
        <v>1</v>
      </c>
      <c r="AA15" s="19">
        <f>'[1]2.6'!$Q$40</f>
        <v>0</v>
      </c>
      <c r="AB15" s="19">
        <f t="shared" si="13"/>
        <v>5.2381000000000004E-2</v>
      </c>
      <c r="AC15" s="19">
        <f t="shared" si="14"/>
        <v>0</v>
      </c>
      <c r="AD15" s="14">
        <f>'[1]2.7'!C12</f>
        <v>1</v>
      </c>
      <c r="AE15" s="19">
        <f>'[1]2.7'!O12</f>
        <v>0.99965705797424909</v>
      </c>
      <c r="AF15" s="19">
        <f t="shared" si="15"/>
        <v>5.2381000000000004E-2</v>
      </c>
      <c r="AG15" s="19">
        <f t="shared" si="16"/>
        <v>5.2363036353749143E-2</v>
      </c>
      <c r="AH15" s="14">
        <f>'[1]2.8'!C12</f>
        <v>1</v>
      </c>
      <c r="AI15" s="14">
        <f>'[1]2.8'!I12</f>
        <v>1</v>
      </c>
      <c r="AJ15" s="19">
        <f t="shared" si="17"/>
        <v>5.2381000000000004E-2</v>
      </c>
      <c r="AK15" s="19">
        <f t="shared" si="18"/>
        <v>5.2381000000000004E-2</v>
      </c>
      <c r="AL15" s="14">
        <f>'[1]2.9'!C12</f>
        <v>1</v>
      </c>
      <c r="AM15" s="14">
        <f>'[1]2.9'!G12</f>
        <v>0</v>
      </c>
      <c r="AN15" s="19">
        <f t="shared" si="19"/>
        <v>5.2381000000000004E-2</v>
      </c>
      <c r="AO15" s="19">
        <f t="shared" si="20"/>
        <v>0</v>
      </c>
      <c r="AP15" s="14">
        <f>'[1]2.10'!C12</f>
        <v>1</v>
      </c>
      <c r="AQ15" s="14">
        <f>'[1]2.10'!G12</f>
        <v>1</v>
      </c>
      <c r="AR15" s="19">
        <f t="shared" si="21"/>
        <v>5.2381000000000004E-2</v>
      </c>
      <c r="AS15" s="19">
        <f t="shared" si="22"/>
        <v>5.2381000000000004E-2</v>
      </c>
      <c r="AT15" s="14">
        <f>'[1]2.11'!C12</f>
        <v>1</v>
      </c>
      <c r="AU15" s="14">
        <f>'[1]2.11'!G12</f>
        <v>1</v>
      </c>
      <c r="AV15" s="19">
        <f t="shared" si="23"/>
        <v>5.2381000000000004E-2</v>
      </c>
      <c r="AW15" s="19">
        <f t="shared" si="24"/>
        <v>5.2381000000000004E-2</v>
      </c>
      <c r="AX15" s="14">
        <f>'[1]2.12'!C12</f>
        <v>1</v>
      </c>
      <c r="AY15" s="19">
        <f>'[1]2.12'!G12</f>
        <v>1</v>
      </c>
      <c r="AZ15" s="19">
        <f t="shared" si="25"/>
        <v>5.2381000000000004E-2</v>
      </c>
      <c r="BA15" s="19">
        <f t="shared" si="26"/>
        <v>5.2381000000000004E-2</v>
      </c>
      <c r="BB15" s="14">
        <f>'[1]2.13'!C12</f>
        <v>1</v>
      </c>
      <c r="BC15" s="19">
        <f>'[1]2.13'!G12</f>
        <v>0</v>
      </c>
      <c r="BD15" s="19">
        <f t="shared" si="27"/>
        <v>4.2381000000000002E-2</v>
      </c>
      <c r="BE15" s="19">
        <f t="shared" si="28"/>
        <v>0</v>
      </c>
      <c r="BF15" s="14">
        <f>'[1]2.14'!C12</f>
        <v>1</v>
      </c>
      <c r="BG15" s="14">
        <f>'[1]2.14'!F12</f>
        <v>0</v>
      </c>
      <c r="BH15" s="19">
        <f t="shared" si="29"/>
        <v>4.2381000000000002E-2</v>
      </c>
      <c r="BI15" s="19">
        <f t="shared" si="30"/>
        <v>0</v>
      </c>
      <c r="BJ15" s="27">
        <f>'[1]2.15'!C11</f>
        <v>1</v>
      </c>
      <c r="BK15" s="19">
        <f>'[1]2.15'!G11</f>
        <v>0.48951055350078965</v>
      </c>
      <c r="BL15" s="19">
        <f t="shared" si="31"/>
        <v>4.2381000000000002E-2</v>
      </c>
      <c r="BM15" s="19">
        <f t="shared" si="32"/>
        <v>2.0745946767916967E-2</v>
      </c>
      <c r="BN15" s="14"/>
      <c r="BO15" s="3"/>
      <c r="BP15" s="34">
        <v>0.05</v>
      </c>
      <c r="BQ15" s="14"/>
      <c r="BR15" s="14">
        <f>'[1]2.17'!C12</f>
        <v>1</v>
      </c>
      <c r="BS15" s="19">
        <f>'[1]2.17'!H12</f>
        <v>0</v>
      </c>
      <c r="BT15" s="19">
        <f t="shared" si="33"/>
        <v>5.2381000000000004E-2</v>
      </c>
      <c r="BU15" s="19">
        <f t="shared" si="34"/>
        <v>0</v>
      </c>
      <c r="BV15" s="27">
        <f>'[1]2.18'!C11</f>
        <v>1</v>
      </c>
      <c r="BW15" s="28">
        <f>'[1]2.18'!G11</f>
        <v>0</v>
      </c>
      <c r="BX15" s="19">
        <f t="shared" si="35"/>
        <v>4.2381000000000002E-2</v>
      </c>
      <c r="BY15" s="19">
        <f t="shared" si="36"/>
        <v>0</v>
      </c>
      <c r="BZ15" s="27">
        <f>'[1]2.19'!C11</f>
        <v>1</v>
      </c>
      <c r="CA15" s="14">
        <f>'[1]2.19'!G11</f>
        <v>0.5</v>
      </c>
      <c r="CB15" s="19">
        <f t="shared" si="37"/>
        <v>4.2381000000000002E-2</v>
      </c>
      <c r="CC15" s="14">
        <f t="shared" si="38"/>
        <v>2.1190500000000001E-2</v>
      </c>
      <c r="CD15" s="27">
        <f>'[1]2.20'!C11</f>
        <v>1</v>
      </c>
      <c r="CE15" s="14">
        <f>'[1]2.20'!G11</f>
        <v>0</v>
      </c>
      <c r="CF15" s="19">
        <f t="shared" si="39"/>
        <v>4.2381000000000002E-2</v>
      </c>
      <c r="CG15" s="19">
        <f t="shared" si="40"/>
        <v>0</v>
      </c>
      <c r="CH15" s="27">
        <f>'[1]2.21'!C11</f>
        <v>1</v>
      </c>
      <c r="CI15" s="14">
        <f>'[1]2.21'!G11</f>
        <v>0</v>
      </c>
      <c r="CJ15" s="19">
        <f t="shared" si="41"/>
        <v>4.2381000000000002E-2</v>
      </c>
      <c r="CK15" s="19">
        <f t="shared" si="42"/>
        <v>0</v>
      </c>
      <c r="CL15" s="27">
        <f>'[1]2.22'!C11</f>
        <v>1</v>
      </c>
      <c r="CM15" s="14">
        <f>'[1]2.22'!G11</f>
        <v>1</v>
      </c>
      <c r="CN15" s="19">
        <f t="shared" si="43"/>
        <v>4.2381000000000002E-2</v>
      </c>
      <c r="CO15" s="19">
        <f t="shared" si="44"/>
        <v>4.2381000000000002E-2</v>
      </c>
    </row>
    <row r="16" spans="1:93" ht="31.5" x14ac:dyDescent="0.25">
      <c r="A16" s="1">
        <v>925</v>
      </c>
      <c r="B16" s="2" t="s">
        <v>11</v>
      </c>
      <c r="C16" s="29">
        <f t="shared" si="0"/>
        <v>21</v>
      </c>
      <c r="D16" s="30">
        <f t="shared" si="1"/>
        <v>1</v>
      </c>
      <c r="E16" s="26">
        <f t="shared" si="2"/>
        <v>0.72679120556268184</v>
      </c>
      <c r="F16" s="14">
        <f>'[1]2.1'!C13</f>
        <v>1</v>
      </c>
      <c r="G16" s="14">
        <f>'[1]2.1'!G13</f>
        <v>1</v>
      </c>
      <c r="H16" s="19">
        <f t="shared" si="3"/>
        <v>4.2381000000000002E-2</v>
      </c>
      <c r="I16" s="19">
        <f t="shared" si="4"/>
        <v>4.2381000000000002E-2</v>
      </c>
      <c r="J16" s="25">
        <f>'[1]2.2'!C13</f>
        <v>1</v>
      </c>
      <c r="K16" s="19">
        <f>'[1]2.2'!G13</f>
        <v>1</v>
      </c>
      <c r="L16" s="19">
        <f t="shared" si="5"/>
        <v>4.2381000000000002E-2</v>
      </c>
      <c r="M16" s="19">
        <f t="shared" si="6"/>
        <v>4.2381000000000002E-2</v>
      </c>
      <c r="N16" s="14">
        <f>'[1]2.3'!C13</f>
        <v>1</v>
      </c>
      <c r="O16" s="14">
        <f>'[1]2.3'!F13</f>
        <v>1</v>
      </c>
      <c r="P16" s="19">
        <f t="shared" si="7"/>
        <v>5.2381000000000004E-2</v>
      </c>
      <c r="Q16" s="19">
        <f t="shared" si="8"/>
        <v>5.2381000000000004E-2</v>
      </c>
      <c r="R16" s="14">
        <f>'[1]2.4'!C13</f>
        <v>1</v>
      </c>
      <c r="S16" s="19">
        <f>'[1]2.4'!G13</f>
        <v>0.99996819979390561</v>
      </c>
      <c r="T16" s="19">
        <f t="shared" si="9"/>
        <v>5.2381000000000004E-2</v>
      </c>
      <c r="U16" s="19">
        <f t="shared" si="10"/>
        <v>5.2379334273404576E-2</v>
      </c>
      <c r="V16" s="14">
        <f>'[1]2.5'!C13</f>
        <v>1</v>
      </c>
      <c r="W16" s="19">
        <f>'[1]2.5'!G13</f>
        <v>1</v>
      </c>
      <c r="X16" s="19">
        <f t="shared" si="11"/>
        <v>5.2381000000000004E-2</v>
      </c>
      <c r="Y16" s="19">
        <f t="shared" si="12"/>
        <v>5.2381000000000004E-2</v>
      </c>
      <c r="Z16" s="14">
        <v>1</v>
      </c>
      <c r="AA16" s="19">
        <f>'[1]2.6'!$Q$44</f>
        <v>0.5362677742399653</v>
      </c>
      <c r="AB16" s="19">
        <f t="shared" si="13"/>
        <v>5.2381000000000004E-2</v>
      </c>
      <c r="AC16" s="19">
        <f t="shared" si="14"/>
        <v>2.8090242282463623E-2</v>
      </c>
      <c r="AD16" s="14">
        <f>'[1]2.7'!C13</f>
        <v>1</v>
      </c>
      <c r="AE16" s="19">
        <f>'[1]2.7'!O13</f>
        <v>0.99947373646838378</v>
      </c>
      <c r="AF16" s="19">
        <f t="shared" si="15"/>
        <v>5.2381000000000004E-2</v>
      </c>
      <c r="AG16" s="19">
        <f t="shared" si="16"/>
        <v>5.2353433789950415E-2</v>
      </c>
      <c r="AH16" s="14">
        <f>'[1]2.8'!C13</f>
        <v>1</v>
      </c>
      <c r="AI16" s="14">
        <f>'[1]2.8'!I13</f>
        <v>1</v>
      </c>
      <c r="AJ16" s="19">
        <f t="shared" si="17"/>
        <v>5.2381000000000004E-2</v>
      </c>
      <c r="AK16" s="19">
        <f t="shared" si="18"/>
        <v>5.2381000000000004E-2</v>
      </c>
      <c r="AL16" s="14">
        <f>'[1]2.9'!C13</f>
        <v>1</v>
      </c>
      <c r="AM16" s="14">
        <f>'[1]2.9'!G13</f>
        <v>0</v>
      </c>
      <c r="AN16" s="19">
        <f t="shared" si="19"/>
        <v>5.2381000000000004E-2</v>
      </c>
      <c r="AO16" s="19">
        <f t="shared" si="20"/>
        <v>0</v>
      </c>
      <c r="AP16" s="14">
        <f>'[1]2.10'!C13</f>
        <v>1</v>
      </c>
      <c r="AQ16" s="14">
        <f>'[1]2.10'!G13</f>
        <v>1</v>
      </c>
      <c r="AR16" s="19">
        <f t="shared" si="21"/>
        <v>5.2381000000000004E-2</v>
      </c>
      <c r="AS16" s="19">
        <f t="shared" si="22"/>
        <v>5.2381000000000004E-2</v>
      </c>
      <c r="AT16" s="14">
        <f>'[1]2.11'!C13</f>
        <v>1</v>
      </c>
      <c r="AU16" s="14">
        <f>'[1]2.11'!G13</f>
        <v>1</v>
      </c>
      <c r="AV16" s="19">
        <f t="shared" si="23"/>
        <v>5.2381000000000004E-2</v>
      </c>
      <c r="AW16" s="19">
        <f t="shared" si="24"/>
        <v>5.2381000000000004E-2</v>
      </c>
      <c r="AX16" s="14">
        <f>'[1]2.12'!C13</f>
        <v>1</v>
      </c>
      <c r="AY16" s="19">
        <f>'[1]2.12'!G13</f>
        <v>1</v>
      </c>
      <c r="AZ16" s="19">
        <f t="shared" si="25"/>
        <v>5.2381000000000004E-2</v>
      </c>
      <c r="BA16" s="19">
        <f t="shared" si="26"/>
        <v>5.2381000000000004E-2</v>
      </c>
      <c r="BB16" s="14">
        <f>'[1]2.13'!C13</f>
        <v>1</v>
      </c>
      <c r="BC16" s="19">
        <f>'[1]2.13'!G13</f>
        <v>0</v>
      </c>
      <c r="BD16" s="19">
        <f t="shared" si="27"/>
        <v>4.2381000000000002E-2</v>
      </c>
      <c r="BE16" s="19">
        <f t="shared" si="28"/>
        <v>0</v>
      </c>
      <c r="BF16" s="14">
        <f>'[1]2.14'!C13</f>
        <v>1</v>
      </c>
      <c r="BG16" s="14">
        <f>'[1]2.14'!F13</f>
        <v>1</v>
      </c>
      <c r="BH16" s="19">
        <f t="shared" si="29"/>
        <v>4.2381000000000002E-2</v>
      </c>
      <c r="BI16" s="19">
        <f t="shared" si="30"/>
        <v>4.2381000000000002E-2</v>
      </c>
      <c r="BJ16" s="27">
        <f>'[1]2.15'!C12</f>
        <v>1</v>
      </c>
      <c r="BK16" s="19">
        <f>'[1]2.15'!G12</f>
        <v>0.26114934315671079</v>
      </c>
      <c r="BL16" s="19">
        <f t="shared" si="31"/>
        <v>4.2381000000000002E-2</v>
      </c>
      <c r="BM16" s="19">
        <f t="shared" si="32"/>
        <v>1.106777031232456E-2</v>
      </c>
      <c r="BN16" s="14"/>
      <c r="BO16" s="3"/>
      <c r="BP16" s="34">
        <v>0.05</v>
      </c>
      <c r="BQ16" s="14"/>
      <c r="BR16" s="14">
        <f>'[1]2.17'!C13</f>
        <v>1</v>
      </c>
      <c r="BS16" s="19">
        <f>'[1]2.17'!H13</f>
        <v>0.6780879499157848</v>
      </c>
      <c r="BT16" s="19">
        <f t="shared" si="33"/>
        <v>5.2381000000000004E-2</v>
      </c>
      <c r="BU16" s="19">
        <f t="shared" si="34"/>
        <v>3.5518924904538729E-2</v>
      </c>
      <c r="BV16" s="27">
        <f>'[1]2.18'!C12</f>
        <v>1</v>
      </c>
      <c r="BW16" s="28">
        <f>'[1]2.18'!G12</f>
        <v>0.5</v>
      </c>
      <c r="BX16" s="19">
        <f t="shared" si="35"/>
        <v>4.2381000000000002E-2</v>
      </c>
      <c r="BY16" s="19">
        <f t="shared" si="36"/>
        <v>2.1190500000000001E-2</v>
      </c>
      <c r="BZ16" s="27">
        <f>'[1]2.19'!C12</f>
        <v>1</v>
      </c>
      <c r="CA16" s="14">
        <f>'[1]2.19'!G12</f>
        <v>0</v>
      </c>
      <c r="CB16" s="19">
        <f t="shared" si="37"/>
        <v>4.2381000000000002E-2</v>
      </c>
      <c r="CC16" s="14">
        <f t="shared" si="38"/>
        <v>0</v>
      </c>
      <c r="CD16" s="27">
        <f>'[1]2.20'!C12</f>
        <v>1</v>
      </c>
      <c r="CE16" s="14">
        <f>'[1]2.20'!G12</f>
        <v>1</v>
      </c>
      <c r="CF16" s="19">
        <f t="shared" si="39"/>
        <v>4.2381000000000002E-2</v>
      </c>
      <c r="CG16" s="19">
        <f t="shared" si="40"/>
        <v>4.2381000000000002E-2</v>
      </c>
      <c r="CH16" s="27">
        <f>'[1]2.21'!C12</f>
        <v>1</v>
      </c>
      <c r="CI16" s="14">
        <f>'[1]2.21'!G12</f>
        <v>0</v>
      </c>
      <c r="CJ16" s="19">
        <f t="shared" si="41"/>
        <v>4.2381000000000002E-2</v>
      </c>
      <c r="CK16" s="19">
        <f t="shared" si="42"/>
        <v>0</v>
      </c>
      <c r="CL16" s="27">
        <f>'[1]2.22'!C12</f>
        <v>1</v>
      </c>
      <c r="CM16" s="14">
        <f>'[1]2.22'!G12</f>
        <v>1</v>
      </c>
      <c r="CN16" s="19">
        <f t="shared" si="43"/>
        <v>4.2381000000000002E-2</v>
      </c>
      <c r="CO16" s="19">
        <f t="shared" si="44"/>
        <v>4.2381000000000002E-2</v>
      </c>
    </row>
    <row r="17" spans="1:93" ht="31.5" x14ac:dyDescent="0.25">
      <c r="A17" s="1">
        <v>926</v>
      </c>
      <c r="B17" s="2" t="s">
        <v>12</v>
      </c>
      <c r="C17" s="29">
        <f t="shared" si="0"/>
        <v>21</v>
      </c>
      <c r="D17" s="30">
        <f t="shared" si="1"/>
        <v>1</v>
      </c>
      <c r="E17" s="26">
        <f t="shared" si="2"/>
        <v>0.79952397276277232</v>
      </c>
      <c r="F17" s="14">
        <f>'[1]2.1'!C14</f>
        <v>1</v>
      </c>
      <c r="G17" s="14">
        <f>'[1]2.1'!G14</f>
        <v>1</v>
      </c>
      <c r="H17" s="19">
        <f t="shared" si="3"/>
        <v>4.2381000000000002E-2</v>
      </c>
      <c r="I17" s="19">
        <f t="shared" si="4"/>
        <v>4.2381000000000002E-2</v>
      </c>
      <c r="J17" s="25">
        <f>'[1]2.2'!C14</f>
        <v>1</v>
      </c>
      <c r="K17" s="19">
        <f>'[1]2.2'!G14</f>
        <v>1</v>
      </c>
      <c r="L17" s="19">
        <f t="shared" si="5"/>
        <v>4.2381000000000002E-2</v>
      </c>
      <c r="M17" s="19">
        <f t="shared" si="6"/>
        <v>4.2381000000000002E-2</v>
      </c>
      <c r="N17" s="14">
        <f>'[1]2.3'!C14</f>
        <v>1</v>
      </c>
      <c r="O17" s="14">
        <f>'[1]2.3'!F14</f>
        <v>0</v>
      </c>
      <c r="P17" s="19">
        <f t="shared" si="7"/>
        <v>5.2381000000000004E-2</v>
      </c>
      <c r="Q17" s="19">
        <f t="shared" si="8"/>
        <v>0</v>
      </c>
      <c r="R17" s="14">
        <f>'[1]2.4'!C14</f>
        <v>1</v>
      </c>
      <c r="S17" s="19">
        <f>'[1]2.4'!G14</f>
        <v>1</v>
      </c>
      <c r="T17" s="19">
        <f t="shared" si="9"/>
        <v>5.2381000000000004E-2</v>
      </c>
      <c r="U17" s="19">
        <f t="shared" si="10"/>
        <v>5.2381000000000004E-2</v>
      </c>
      <c r="V17" s="14">
        <f>'[1]2.5'!C14</f>
        <v>1</v>
      </c>
      <c r="W17" s="19">
        <f>'[1]2.5'!G14</f>
        <v>1</v>
      </c>
      <c r="X17" s="19">
        <f t="shared" si="11"/>
        <v>5.2381000000000004E-2</v>
      </c>
      <c r="Y17" s="19">
        <f t="shared" si="12"/>
        <v>5.2381000000000004E-2</v>
      </c>
      <c r="Z17" s="14">
        <v>1</v>
      </c>
      <c r="AA17" s="19">
        <f>'[1]2.6'!$Q$48</f>
        <v>1</v>
      </c>
      <c r="AB17" s="19">
        <f t="shared" si="13"/>
        <v>5.2381000000000004E-2</v>
      </c>
      <c r="AC17" s="19">
        <f t="shared" si="14"/>
        <v>5.2381000000000004E-2</v>
      </c>
      <c r="AD17" s="14">
        <f>'[1]2.7'!C14</f>
        <v>1</v>
      </c>
      <c r="AE17" s="19">
        <f>'[1]2.7'!O14</f>
        <v>0.99967353751225052</v>
      </c>
      <c r="AF17" s="19">
        <f t="shared" si="15"/>
        <v>5.2381000000000004E-2</v>
      </c>
      <c r="AG17" s="19">
        <f t="shared" si="16"/>
        <v>5.2363899568429198E-2</v>
      </c>
      <c r="AH17" s="14">
        <f>'[1]2.8'!C14</f>
        <v>1</v>
      </c>
      <c r="AI17" s="14">
        <f>'[1]2.8'!I14</f>
        <v>1</v>
      </c>
      <c r="AJ17" s="19">
        <f t="shared" si="17"/>
        <v>5.2381000000000004E-2</v>
      </c>
      <c r="AK17" s="19">
        <f t="shared" si="18"/>
        <v>5.2381000000000004E-2</v>
      </c>
      <c r="AL17" s="14">
        <f>'[1]2.9'!C14</f>
        <v>1</v>
      </c>
      <c r="AM17" s="14">
        <f>'[1]2.9'!G14</f>
        <v>0</v>
      </c>
      <c r="AN17" s="19">
        <f t="shared" si="19"/>
        <v>5.2381000000000004E-2</v>
      </c>
      <c r="AO17" s="19">
        <f t="shared" si="20"/>
        <v>0</v>
      </c>
      <c r="AP17" s="14">
        <f>'[1]2.10'!C14</f>
        <v>1</v>
      </c>
      <c r="AQ17" s="14">
        <f>'[1]2.10'!G14</f>
        <v>1</v>
      </c>
      <c r="AR17" s="19">
        <f t="shared" si="21"/>
        <v>5.2381000000000004E-2</v>
      </c>
      <c r="AS17" s="19">
        <f t="shared" si="22"/>
        <v>5.2381000000000004E-2</v>
      </c>
      <c r="AT17" s="14">
        <f>'[1]2.11'!C14</f>
        <v>1</v>
      </c>
      <c r="AU17" s="14">
        <f>'[1]2.11'!G14</f>
        <v>1</v>
      </c>
      <c r="AV17" s="19">
        <f t="shared" si="23"/>
        <v>5.2381000000000004E-2</v>
      </c>
      <c r="AW17" s="19">
        <f t="shared" si="24"/>
        <v>5.2381000000000004E-2</v>
      </c>
      <c r="AX17" s="14">
        <f>'[1]2.12'!C14</f>
        <v>1</v>
      </c>
      <c r="AY17" s="19">
        <f>'[1]2.12'!G14</f>
        <v>1</v>
      </c>
      <c r="AZ17" s="19">
        <f t="shared" si="25"/>
        <v>5.2381000000000004E-2</v>
      </c>
      <c r="BA17" s="19">
        <f t="shared" si="26"/>
        <v>5.2381000000000004E-2</v>
      </c>
      <c r="BB17" s="14">
        <f>'[1]2.13'!C14</f>
        <v>1</v>
      </c>
      <c r="BC17" s="19">
        <f>'[1]2.13'!G14</f>
        <v>0.94896115627822941</v>
      </c>
      <c r="BD17" s="19">
        <f t="shared" si="27"/>
        <v>4.2381000000000002E-2</v>
      </c>
      <c r="BE17" s="19">
        <f t="shared" si="28"/>
        <v>4.0217922764227643E-2</v>
      </c>
      <c r="BF17" s="14">
        <f>'[1]2.14'!C14</f>
        <v>1</v>
      </c>
      <c r="BG17" s="14">
        <f>'[1]2.14'!F14</f>
        <v>1</v>
      </c>
      <c r="BH17" s="19">
        <f t="shared" si="29"/>
        <v>4.2381000000000002E-2</v>
      </c>
      <c r="BI17" s="19">
        <f t="shared" si="30"/>
        <v>4.2381000000000002E-2</v>
      </c>
      <c r="BJ17" s="27">
        <f>'[1]2.15'!C13</f>
        <v>1</v>
      </c>
      <c r="BK17" s="19">
        <f>'[1]2.15'!G13</f>
        <v>0.51159897145256106</v>
      </c>
      <c r="BL17" s="19">
        <f t="shared" si="31"/>
        <v>4.2381000000000002E-2</v>
      </c>
      <c r="BM17" s="19">
        <f t="shared" si="32"/>
        <v>2.1682076009130993E-2</v>
      </c>
      <c r="BN17" s="14"/>
      <c r="BO17" s="3"/>
      <c r="BP17" s="34">
        <v>0.05</v>
      </c>
      <c r="BQ17" s="14"/>
      <c r="BR17" s="14">
        <f>'[1]2.17'!C14</f>
        <v>1</v>
      </c>
      <c r="BS17" s="19">
        <f>'[1]2.17'!H14</f>
        <v>0.8231338542789266</v>
      </c>
      <c r="BT17" s="19">
        <f t="shared" si="33"/>
        <v>5.2381000000000004E-2</v>
      </c>
      <c r="BU17" s="19">
        <f t="shared" si="34"/>
        <v>4.311657442098446E-2</v>
      </c>
      <c r="BV17" s="27">
        <f>'[1]2.18'!C13</f>
        <v>1</v>
      </c>
      <c r="BW17" s="28">
        <f>'[1]2.18'!G13</f>
        <v>0.5</v>
      </c>
      <c r="BX17" s="19">
        <f t="shared" si="35"/>
        <v>4.2381000000000002E-2</v>
      </c>
      <c r="BY17" s="19">
        <f t="shared" si="36"/>
        <v>2.1190500000000001E-2</v>
      </c>
      <c r="BZ17" s="27">
        <f>'[1]2.19'!C13</f>
        <v>1</v>
      </c>
      <c r="CA17" s="14">
        <f>'[1]2.19'!G13</f>
        <v>0</v>
      </c>
      <c r="CB17" s="19">
        <f t="shared" si="37"/>
        <v>4.2381000000000002E-2</v>
      </c>
      <c r="CC17" s="14">
        <f t="shared" si="38"/>
        <v>0</v>
      </c>
      <c r="CD17" s="27">
        <f>'[1]2.20'!C13</f>
        <v>1</v>
      </c>
      <c r="CE17" s="14">
        <f>'[1]2.20'!G13</f>
        <v>1</v>
      </c>
      <c r="CF17" s="19">
        <f t="shared" si="39"/>
        <v>4.2381000000000002E-2</v>
      </c>
      <c r="CG17" s="19">
        <f t="shared" si="40"/>
        <v>4.2381000000000002E-2</v>
      </c>
      <c r="CH17" s="27">
        <f>'[1]2.21'!C13</f>
        <v>1</v>
      </c>
      <c r="CI17" s="14">
        <f>'[1]2.21'!G13</f>
        <v>1</v>
      </c>
      <c r="CJ17" s="19">
        <f t="shared" si="41"/>
        <v>4.2381000000000002E-2</v>
      </c>
      <c r="CK17" s="19">
        <f t="shared" si="42"/>
        <v>4.2381000000000002E-2</v>
      </c>
      <c r="CL17" s="27">
        <f>'[1]2.22'!C13</f>
        <v>1</v>
      </c>
      <c r="CM17" s="14">
        <f>'[1]2.22'!G13</f>
        <v>1</v>
      </c>
      <c r="CN17" s="19">
        <f t="shared" si="43"/>
        <v>4.2381000000000002E-2</v>
      </c>
      <c r="CO17" s="19">
        <f t="shared" si="44"/>
        <v>4.2381000000000002E-2</v>
      </c>
    </row>
    <row r="18" spans="1:93" ht="31.5" x14ac:dyDescent="0.25">
      <c r="A18" s="1">
        <v>929</v>
      </c>
      <c r="B18" s="2" t="s">
        <v>13</v>
      </c>
      <c r="C18" s="29">
        <f t="shared" si="0"/>
        <v>21</v>
      </c>
      <c r="D18" s="30">
        <f t="shared" si="1"/>
        <v>1</v>
      </c>
      <c r="E18" s="26">
        <f t="shared" si="2"/>
        <v>0.74686851568154589</v>
      </c>
      <c r="F18" s="14">
        <f>'[1]2.1'!C15</f>
        <v>1</v>
      </c>
      <c r="G18" s="14">
        <f>'[1]2.1'!G15</f>
        <v>1</v>
      </c>
      <c r="H18" s="19">
        <f t="shared" si="3"/>
        <v>4.2381000000000002E-2</v>
      </c>
      <c r="I18" s="19">
        <f t="shared" si="4"/>
        <v>4.2381000000000002E-2</v>
      </c>
      <c r="J18" s="25">
        <f>'[1]2.2'!C15</f>
        <v>1</v>
      </c>
      <c r="K18" s="19">
        <f>'[1]2.2'!G15</f>
        <v>1</v>
      </c>
      <c r="L18" s="19">
        <f t="shared" si="5"/>
        <v>4.2381000000000002E-2</v>
      </c>
      <c r="M18" s="19">
        <f t="shared" si="6"/>
        <v>4.2381000000000002E-2</v>
      </c>
      <c r="N18" s="14">
        <f>'[1]2.3'!C15</f>
        <v>1</v>
      </c>
      <c r="O18" s="14">
        <f>'[1]2.3'!F15</f>
        <v>1</v>
      </c>
      <c r="P18" s="19">
        <f t="shared" si="7"/>
        <v>5.2381000000000004E-2</v>
      </c>
      <c r="Q18" s="19">
        <f t="shared" si="8"/>
        <v>5.2381000000000004E-2</v>
      </c>
      <c r="R18" s="14">
        <f>'[1]2.4'!C15</f>
        <v>1</v>
      </c>
      <c r="S18" s="19">
        <f>'[1]2.4'!G15</f>
        <v>1</v>
      </c>
      <c r="T18" s="19">
        <f t="shared" si="9"/>
        <v>5.2381000000000004E-2</v>
      </c>
      <c r="U18" s="19">
        <f t="shared" si="10"/>
        <v>5.2381000000000004E-2</v>
      </c>
      <c r="V18" s="14">
        <f>'[1]2.5'!C15</f>
        <v>1</v>
      </c>
      <c r="W18" s="19">
        <f>'[1]2.5'!G15</f>
        <v>1</v>
      </c>
      <c r="X18" s="19">
        <f t="shared" si="11"/>
        <v>5.2381000000000004E-2</v>
      </c>
      <c r="Y18" s="19">
        <f t="shared" si="12"/>
        <v>5.2381000000000004E-2</v>
      </c>
      <c r="Z18" s="14">
        <v>1</v>
      </c>
      <c r="AA18" s="19">
        <f>'[1]2.6'!$Q$52</f>
        <v>1</v>
      </c>
      <c r="AB18" s="19">
        <f t="shared" si="13"/>
        <v>5.2381000000000004E-2</v>
      </c>
      <c r="AC18" s="19">
        <f t="shared" si="14"/>
        <v>5.2381000000000004E-2</v>
      </c>
      <c r="AD18" s="14">
        <f>'[1]2.7'!C15</f>
        <v>1</v>
      </c>
      <c r="AE18" s="19">
        <f>'[1]2.7'!O15</f>
        <v>0.99929393638047692</v>
      </c>
      <c r="AF18" s="19">
        <f t="shared" si="15"/>
        <v>5.2381000000000004E-2</v>
      </c>
      <c r="AG18" s="19">
        <f t="shared" si="16"/>
        <v>5.2344015681545765E-2</v>
      </c>
      <c r="AH18" s="14">
        <f>'[1]2.8'!C15</f>
        <v>1</v>
      </c>
      <c r="AI18" s="14">
        <f>'[1]2.8'!I15</f>
        <v>1</v>
      </c>
      <c r="AJ18" s="19">
        <f t="shared" si="17"/>
        <v>5.2381000000000004E-2</v>
      </c>
      <c r="AK18" s="19">
        <f t="shared" si="18"/>
        <v>5.2381000000000004E-2</v>
      </c>
      <c r="AL18" s="14">
        <f>'[1]2.9'!C15</f>
        <v>1</v>
      </c>
      <c r="AM18" s="14">
        <f>'[1]2.9'!G15</f>
        <v>0</v>
      </c>
      <c r="AN18" s="19">
        <f t="shared" si="19"/>
        <v>5.2381000000000004E-2</v>
      </c>
      <c r="AO18" s="19">
        <f t="shared" si="20"/>
        <v>0</v>
      </c>
      <c r="AP18" s="14">
        <f>'[1]2.10'!C15</f>
        <v>1</v>
      </c>
      <c r="AQ18" s="14">
        <f>'[1]2.10'!G15</f>
        <v>1</v>
      </c>
      <c r="AR18" s="19">
        <f t="shared" si="21"/>
        <v>5.2381000000000004E-2</v>
      </c>
      <c r="AS18" s="19">
        <f t="shared" si="22"/>
        <v>5.2381000000000004E-2</v>
      </c>
      <c r="AT18" s="14">
        <f>'[1]2.11'!C15</f>
        <v>1</v>
      </c>
      <c r="AU18" s="14">
        <f>'[1]2.11'!G15</f>
        <v>1</v>
      </c>
      <c r="AV18" s="19">
        <f t="shared" si="23"/>
        <v>5.2381000000000004E-2</v>
      </c>
      <c r="AW18" s="19">
        <f t="shared" si="24"/>
        <v>5.2381000000000004E-2</v>
      </c>
      <c r="AX18" s="14">
        <f>'[1]2.12'!C15</f>
        <v>1</v>
      </c>
      <c r="AY18" s="19">
        <f>'[1]2.12'!G15</f>
        <v>1</v>
      </c>
      <c r="AZ18" s="19">
        <f t="shared" si="25"/>
        <v>5.2381000000000004E-2</v>
      </c>
      <c r="BA18" s="19">
        <f t="shared" si="26"/>
        <v>5.2381000000000004E-2</v>
      </c>
      <c r="BB18" s="14">
        <f>'[1]2.13'!C15</f>
        <v>1</v>
      </c>
      <c r="BC18" s="19">
        <f>'[1]2.13'!G15</f>
        <v>0</v>
      </c>
      <c r="BD18" s="19">
        <f t="shared" si="27"/>
        <v>4.2381000000000002E-2</v>
      </c>
      <c r="BE18" s="19">
        <f t="shared" si="28"/>
        <v>0</v>
      </c>
      <c r="BF18" s="14">
        <f>'[1]2.14'!C15</f>
        <v>1</v>
      </c>
      <c r="BG18" s="14">
        <f>'[1]2.14'!F15</f>
        <v>1</v>
      </c>
      <c r="BH18" s="19">
        <f t="shared" si="29"/>
        <v>4.2381000000000002E-2</v>
      </c>
      <c r="BI18" s="19">
        <f t="shared" si="30"/>
        <v>4.2381000000000002E-2</v>
      </c>
      <c r="BJ18" s="27">
        <f>'[1]2.15'!C14</f>
        <v>1</v>
      </c>
      <c r="BK18" s="19">
        <f>'[1]2.15'!G14</f>
        <v>0</v>
      </c>
      <c r="BL18" s="19">
        <f t="shared" si="31"/>
        <v>4.2381000000000002E-2</v>
      </c>
      <c r="BM18" s="19">
        <f t="shared" si="32"/>
        <v>0</v>
      </c>
      <c r="BN18" s="14"/>
      <c r="BO18" s="3"/>
      <c r="BP18" s="34">
        <v>0.05</v>
      </c>
      <c r="BQ18" s="14"/>
      <c r="BR18" s="14">
        <f>'[1]2.17'!C15</f>
        <v>1</v>
      </c>
      <c r="BS18" s="19">
        <f>'[1]2.17'!H15</f>
        <v>0</v>
      </c>
      <c r="BT18" s="19">
        <f t="shared" si="33"/>
        <v>5.2381000000000004E-2</v>
      </c>
      <c r="BU18" s="19">
        <f t="shared" si="34"/>
        <v>0</v>
      </c>
      <c r="BV18" s="27">
        <f>'[1]2.18'!C14</f>
        <v>1</v>
      </c>
      <c r="BW18" s="28">
        <f>'[1]2.18'!G14</f>
        <v>1</v>
      </c>
      <c r="BX18" s="19">
        <f t="shared" si="35"/>
        <v>4.2381000000000002E-2</v>
      </c>
      <c r="BY18" s="19">
        <f t="shared" si="36"/>
        <v>4.2381000000000002E-2</v>
      </c>
      <c r="BZ18" s="27">
        <f>'[1]2.19'!C14</f>
        <v>1</v>
      </c>
      <c r="CA18" s="14">
        <f>'[1]2.19'!G14</f>
        <v>0</v>
      </c>
      <c r="CB18" s="19">
        <f t="shared" si="37"/>
        <v>4.2381000000000002E-2</v>
      </c>
      <c r="CC18" s="14">
        <f t="shared" si="38"/>
        <v>0</v>
      </c>
      <c r="CD18" s="27">
        <f>'[1]2.20'!C14</f>
        <v>1</v>
      </c>
      <c r="CE18" s="14">
        <f>'[1]2.20'!G14</f>
        <v>0.5</v>
      </c>
      <c r="CF18" s="19">
        <f t="shared" si="39"/>
        <v>4.2381000000000002E-2</v>
      </c>
      <c r="CG18" s="19">
        <f t="shared" si="40"/>
        <v>2.1190500000000001E-2</v>
      </c>
      <c r="CH18" s="27">
        <f>'[1]2.21'!C14</f>
        <v>1</v>
      </c>
      <c r="CI18" s="14">
        <f>'[1]2.21'!G14</f>
        <v>1</v>
      </c>
      <c r="CJ18" s="19">
        <f t="shared" si="41"/>
        <v>4.2381000000000002E-2</v>
      </c>
      <c r="CK18" s="19">
        <f t="shared" si="42"/>
        <v>4.2381000000000002E-2</v>
      </c>
      <c r="CL18" s="27">
        <f>'[1]2.22'!C14</f>
        <v>1</v>
      </c>
      <c r="CM18" s="14">
        <f>'[1]2.22'!G14</f>
        <v>1</v>
      </c>
      <c r="CN18" s="19">
        <f t="shared" si="43"/>
        <v>4.2381000000000002E-2</v>
      </c>
      <c r="CO18" s="19">
        <f t="shared" si="44"/>
        <v>4.2381000000000002E-2</v>
      </c>
    </row>
    <row r="19" spans="1:93" ht="31.5" x14ac:dyDescent="0.25">
      <c r="A19" s="1">
        <v>930</v>
      </c>
      <c r="B19" s="2" t="s">
        <v>14</v>
      </c>
      <c r="C19" s="29">
        <f t="shared" si="0"/>
        <v>14</v>
      </c>
      <c r="D19" s="30">
        <f t="shared" si="1"/>
        <v>0.66666666666666663</v>
      </c>
      <c r="E19" s="26">
        <f t="shared" si="2"/>
        <v>0.43289092214143027</v>
      </c>
      <c r="F19" s="14">
        <f>'[1]2.1'!C16</f>
        <v>1</v>
      </c>
      <c r="G19" s="14">
        <f>'[1]2.1'!G16</f>
        <v>1</v>
      </c>
      <c r="H19" s="19">
        <f t="shared" si="3"/>
        <v>4.2381000000000002E-2</v>
      </c>
      <c r="I19" s="19">
        <f t="shared" si="4"/>
        <v>4.2381000000000002E-2</v>
      </c>
      <c r="J19" s="25">
        <f>'[1]2.2'!C16</f>
        <v>1</v>
      </c>
      <c r="K19" s="19">
        <f>'[1]2.2'!G16</f>
        <v>1</v>
      </c>
      <c r="L19" s="19">
        <f t="shared" si="5"/>
        <v>4.2381000000000002E-2</v>
      </c>
      <c r="M19" s="19">
        <f t="shared" si="6"/>
        <v>4.2381000000000002E-2</v>
      </c>
      <c r="N19" s="14">
        <f>'[1]2.3'!C16</f>
        <v>1</v>
      </c>
      <c r="O19" s="14">
        <f>'[1]2.3'!F16</f>
        <v>1</v>
      </c>
      <c r="P19" s="19">
        <f t="shared" si="7"/>
        <v>5.2381000000000004E-2</v>
      </c>
      <c r="Q19" s="19">
        <f t="shared" si="8"/>
        <v>5.2381000000000004E-2</v>
      </c>
      <c r="R19" s="14">
        <f>'[1]2.4'!C16</f>
        <v>0</v>
      </c>
      <c r="S19" s="19">
        <f>'[1]2.4'!G16</f>
        <v>0</v>
      </c>
      <c r="T19" s="19">
        <f t="shared" si="9"/>
        <v>5.2381000000000004E-2</v>
      </c>
      <c r="U19" s="19">
        <f t="shared" si="10"/>
        <v>0</v>
      </c>
      <c r="V19" s="14">
        <f>'[1]2.5'!C16</f>
        <v>0</v>
      </c>
      <c r="W19" s="19">
        <f>'[1]2.5'!G16</f>
        <v>0</v>
      </c>
      <c r="X19" s="19">
        <f t="shared" si="11"/>
        <v>5.2381000000000004E-2</v>
      </c>
      <c r="Y19" s="19">
        <f t="shared" si="12"/>
        <v>0</v>
      </c>
      <c r="Z19" s="14">
        <v>0</v>
      </c>
      <c r="AA19" s="19">
        <f>'[1]2.6'!$Q$56</f>
        <v>0</v>
      </c>
      <c r="AB19" s="19">
        <f t="shared" si="13"/>
        <v>5.2381000000000004E-2</v>
      </c>
      <c r="AC19" s="19">
        <f t="shared" si="14"/>
        <v>0</v>
      </c>
      <c r="AD19" s="14">
        <f>'[1]2.7'!C16</f>
        <v>1</v>
      </c>
      <c r="AE19" s="19">
        <f>'[1]2.7'!O16</f>
        <v>1</v>
      </c>
      <c r="AF19" s="19">
        <f t="shared" si="15"/>
        <v>5.2381000000000004E-2</v>
      </c>
      <c r="AG19" s="19">
        <f t="shared" si="16"/>
        <v>5.2381000000000004E-2</v>
      </c>
      <c r="AH19" s="14">
        <f>'[1]2.8'!C16</f>
        <v>1</v>
      </c>
      <c r="AI19" s="14">
        <f>'[1]2.8'!I16</f>
        <v>1</v>
      </c>
      <c r="AJ19" s="19">
        <f t="shared" si="17"/>
        <v>5.2381000000000004E-2</v>
      </c>
      <c r="AK19" s="19">
        <f t="shared" si="18"/>
        <v>5.2381000000000004E-2</v>
      </c>
      <c r="AL19" s="14">
        <f>'[1]2.9'!C16</f>
        <v>1</v>
      </c>
      <c r="AM19" s="14">
        <f>'[1]2.9'!G16</f>
        <v>1</v>
      </c>
      <c r="AN19" s="19">
        <f t="shared" si="19"/>
        <v>5.2381000000000004E-2</v>
      </c>
      <c r="AO19" s="19">
        <f t="shared" si="20"/>
        <v>5.2381000000000004E-2</v>
      </c>
      <c r="AP19" s="14">
        <f>'[1]2.10'!C16</f>
        <v>0</v>
      </c>
      <c r="AQ19" s="14">
        <f>'[1]2.10'!G16</f>
        <v>0</v>
      </c>
      <c r="AR19" s="19">
        <f t="shared" si="21"/>
        <v>5.2381000000000004E-2</v>
      </c>
      <c r="AS19" s="19">
        <f t="shared" si="22"/>
        <v>0</v>
      </c>
      <c r="AT19" s="14">
        <f>'[1]2.11'!C16</f>
        <v>0</v>
      </c>
      <c r="AU19" s="14">
        <f>'[1]2.11'!G16</f>
        <v>0</v>
      </c>
      <c r="AV19" s="19">
        <f t="shared" si="23"/>
        <v>5.2381000000000004E-2</v>
      </c>
      <c r="AW19" s="19">
        <f t="shared" si="24"/>
        <v>0</v>
      </c>
      <c r="AX19" s="14">
        <f>'[1]2.12'!C16</f>
        <v>1</v>
      </c>
      <c r="AY19" s="19">
        <f>'[1]2.12'!G16</f>
        <v>1</v>
      </c>
      <c r="AZ19" s="19">
        <f t="shared" si="25"/>
        <v>5.2381000000000004E-2</v>
      </c>
      <c r="BA19" s="19">
        <f t="shared" si="26"/>
        <v>5.2381000000000004E-2</v>
      </c>
      <c r="BB19" s="14">
        <f>'[1]2.13'!C16</f>
        <v>1</v>
      </c>
      <c r="BC19" s="19">
        <f>'[1]2.13'!G16</f>
        <v>0</v>
      </c>
      <c r="BD19" s="19">
        <f t="shared" si="27"/>
        <v>4.2381000000000002E-2</v>
      </c>
      <c r="BE19" s="19">
        <f t="shared" si="28"/>
        <v>0</v>
      </c>
      <c r="BF19" s="14">
        <f>'[1]2.14'!C16</f>
        <v>1</v>
      </c>
      <c r="BG19" s="14">
        <f>'[1]2.14'!F16</f>
        <v>1</v>
      </c>
      <c r="BH19" s="19">
        <f t="shared" si="29"/>
        <v>4.2381000000000002E-2</v>
      </c>
      <c r="BI19" s="19">
        <f t="shared" si="30"/>
        <v>4.2381000000000002E-2</v>
      </c>
      <c r="BJ19" s="27">
        <f>'[1]2.15'!C15</f>
        <v>1</v>
      </c>
      <c r="BK19" s="19">
        <f>'[1]2.15'!G15</f>
        <v>0.53449475334301189</v>
      </c>
      <c r="BL19" s="19">
        <f t="shared" si="31"/>
        <v>4.2381000000000002E-2</v>
      </c>
      <c r="BM19" s="19">
        <f t="shared" si="32"/>
        <v>2.2652422141430189E-2</v>
      </c>
      <c r="BN19" s="14"/>
      <c r="BO19" s="3"/>
      <c r="BP19" s="34">
        <v>0.05</v>
      </c>
      <c r="BQ19" s="14"/>
      <c r="BR19" s="14">
        <f>'[1]2.17'!C16</f>
        <v>1</v>
      </c>
      <c r="BS19" s="19">
        <f>'[1]2.17'!H16</f>
        <v>0</v>
      </c>
      <c r="BT19" s="19">
        <f t="shared" si="33"/>
        <v>5.2381000000000004E-2</v>
      </c>
      <c r="BU19" s="19">
        <f t="shared" si="34"/>
        <v>0</v>
      </c>
      <c r="BV19" s="27">
        <f>'[1]2.18'!C15</f>
        <v>1</v>
      </c>
      <c r="BW19" s="28">
        <f>'[1]2.18'!G15</f>
        <v>0.5</v>
      </c>
      <c r="BX19" s="19">
        <f t="shared" si="35"/>
        <v>4.2381000000000002E-2</v>
      </c>
      <c r="BY19" s="19">
        <f t="shared" si="36"/>
        <v>2.1190500000000001E-2</v>
      </c>
      <c r="BZ19" s="27">
        <f>'[1]2.19'!C15</f>
        <v>0</v>
      </c>
      <c r="CA19" s="14">
        <f>'[1]2.19'!G15</f>
        <v>0</v>
      </c>
      <c r="CB19" s="19">
        <f t="shared" si="37"/>
        <v>4.2381000000000002E-2</v>
      </c>
      <c r="CC19" s="14">
        <f t="shared" si="38"/>
        <v>0</v>
      </c>
      <c r="CD19" s="27">
        <f>'[1]2.20'!C15</f>
        <v>1</v>
      </c>
      <c r="CE19" s="14">
        <f>'[1]2.20'!G15</f>
        <v>0</v>
      </c>
      <c r="CF19" s="19">
        <f t="shared" si="39"/>
        <v>4.2381000000000002E-2</v>
      </c>
      <c r="CG19" s="19">
        <f t="shared" si="40"/>
        <v>0</v>
      </c>
      <c r="CH19" s="27">
        <f>'[1]2.21'!C15</f>
        <v>1</v>
      </c>
      <c r="CI19" s="14">
        <f>'[1]2.21'!G15</f>
        <v>0</v>
      </c>
      <c r="CJ19" s="19">
        <f t="shared" si="41"/>
        <v>4.2381000000000002E-2</v>
      </c>
      <c r="CK19" s="19">
        <f t="shared" si="42"/>
        <v>0</v>
      </c>
      <c r="CL19" s="27">
        <f>'[1]2.22'!C15</f>
        <v>0</v>
      </c>
      <c r="CM19" s="14">
        <f>'[1]2.22'!G15</f>
        <v>0</v>
      </c>
      <c r="CN19" s="19">
        <f t="shared" si="43"/>
        <v>4.2381000000000002E-2</v>
      </c>
      <c r="CO19" s="19">
        <f t="shared" si="44"/>
        <v>0</v>
      </c>
    </row>
    <row r="20" spans="1:93" ht="31.5" x14ac:dyDescent="0.25">
      <c r="A20" s="1">
        <v>934</v>
      </c>
      <c r="B20" s="2" t="s">
        <v>15</v>
      </c>
      <c r="C20" s="29">
        <f t="shared" si="0"/>
        <v>17</v>
      </c>
      <c r="D20" s="30">
        <f t="shared" si="1"/>
        <v>0.80952380952380953</v>
      </c>
      <c r="E20" s="26">
        <f t="shared" si="2"/>
        <v>0.52673991506257156</v>
      </c>
      <c r="F20" s="14">
        <f>'[1]2.1'!C17</f>
        <v>1</v>
      </c>
      <c r="G20" s="14">
        <f>'[1]2.1'!G17</f>
        <v>0</v>
      </c>
      <c r="H20" s="19">
        <f t="shared" si="3"/>
        <v>4.2381000000000002E-2</v>
      </c>
      <c r="I20" s="19">
        <f t="shared" si="4"/>
        <v>0</v>
      </c>
      <c r="J20" s="25">
        <f>'[1]2.2'!C17</f>
        <v>1</v>
      </c>
      <c r="K20" s="19">
        <f>'[1]2.2'!G17</f>
        <v>1</v>
      </c>
      <c r="L20" s="19">
        <f t="shared" si="5"/>
        <v>4.2381000000000002E-2</v>
      </c>
      <c r="M20" s="19">
        <f t="shared" si="6"/>
        <v>4.2381000000000002E-2</v>
      </c>
      <c r="N20" s="14">
        <f>'[1]2.3'!C17</f>
        <v>1</v>
      </c>
      <c r="O20" s="14">
        <f>'[1]2.3'!F17</f>
        <v>1</v>
      </c>
      <c r="P20" s="19">
        <f t="shared" si="7"/>
        <v>5.2381000000000004E-2</v>
      </c>
      <c r="Q20" s="19">
        <f t="shared" si="8"/>
        <v>5.2381000000000004E-2</v>
      </c>
      <c r="R20" s="14">
        <f>'[1]2.4'!C17</f>
        <v>1</v>
      </c>
      <c r="S20" s="19">
        <f>'[1]2.4'!G17</f>
        <v>1</v>
      </c>
      <c r="T20" s="19">
        <f t="shared" si="9"/>
        <v>5.2381000000000004E-2</v>
      </c>
      <c r="U20" s="19">
        <f t="shared" si="10"/>
        <v>5.2381000000000004E-2</v>
      </c>
      <c r="V20" s="14">
        <f>'[1]2.5'!C17</f>
        <v>1</v>
      </c>
      <c r="W20" s="19">
        <f>'[1]2.5'!G17</f>
        <v>1</v>
      </c>
      <c r="X20" s="19">
        <f t="shared" si="11"/>
        <v>5.2381000000000004E-2</v>
      </c>
      <c r="Y20" s="19">
        <f t="shared" si="12"/>
        <v>5.2381000000000004E-2</v>
      </c>
      <c r="Z20" s="14">
        <v>1</v>
      </c>
      <c r="AA20" s="19">
        <f>'[1]2.6'!$Q$60</f>
        <v>0</v>
      </c>
      <c r="AB20" s="19">
        <f t="shared" si="13"/>
        <v>5.2381000000000004E-2</v>
      </c>
      <c r="AC20" s="19">
        <f t="shared" si="14"/>
        <v>0</v>
      </c>
      <c r="AD20" s="14">
        <f>'[1]2.7'!C17</f>
        <v>1</v>
      </c>
      <c r="AE20" s="19">
        <f>'[1]2.7'!O17</f>
        <v>1</v>
      </c>
      <c r="AF20" s="19">
        <f t="shared" si="15"/>
        <v>5.2381000000000004E-2</v>
      </c>
      <c r="AG20" s="19">
        <f t="shared" si="16"/>
        <v>5.2381000000000004E-2</v>
      </c>
      <c r="AH20" s="14">
        <f>'[1]2.8'!C17</f>
        <v>1</v>
      </c>
      <c r="AI20" s="14">
        <f>'[1]2.8'!I17</f>
        <v>1</v>
      </c>
      <c r="AJ20" s="19">
        <f t="shared" si="17"/>
        <v>5.2381000000000004E-2</v>
      </c>
      <c r="AK20" s="19">
        <f t="shared" si="18"/>
        <v>5.2381000000000004E-2</v>
      </c>
      <c r="AL20" s="14">
        <f>'[1]2.9'!C17</f>
        <v>1</v>
      </c>
      <c r="AM20" s="14">
        <f>'[1]2.9'!G17</f>
        <v>1</v>
      </c>
      <c r="AN20" s="19">
        <f t="shared" si="19"/>
        <v>5.2381000000000004E-2</v>
      </c>
      <c r="AO20" s="19">
        <f t="shared" si="20"/>
        <v>5.2381000000000004E-2</v>
      </c>
      <c r="AP20" s="14">
        <f>'[1]2.10'!C17</f>
        <v>0</v>
      </c>
      <c r="AQ20" s="14">
        <f>'[1]2.10'!G17</f>
        <v>0</v>
      </c>
      <c r="AR20" s="19">
        <f t="shared" si="21"/>
        <v>5.2381000000000004E-2</v>
      </c>
      <c r="AS20" s="19">
        <f t="shared" si="22"/>
        <v>0</v>
      </c>
      <c r="AT20" s="14">
        <f>'[1]2.11'!C17</f>
        <v>0</v>
      </c>
      <c r="AU20" s="14">
        <f>'[1]2.11'!G17</f>
        <v>0</v>
      </c>
      <c r="AV20" s="19">
        <f t="shared" si="23"/>
        <v>5.2381000000000004E-2</v>
      </c>
      <c r="AW20" s="19">
        <f t="shared" si="24"/>
        <v>0</v>
      </c>
      <c r="AX20" s="14">
        <f>'[1]2.12'!C17</f>
        <v>1</v>
      </c>
      <c r="AY20" s="19">
        <f>'[1]2.12'!G17</f>
        <v>0</v>
      </c>
      <c r="AZ20" s="19">
        <f t="shared" si="25"/>
        <v>5.2381000000000004E-2</v>
      </c>
      <c r="BA20" s="19">
        <f t="shared" si="26"/>
        <v>0</v>
      </c>
      <c r="BB20" s="14">
        <f>'[1]2.13'!C17</f>
        <v>1</v>
      </c>
      <c r="BC20" s="19">
        <f>'[1]2.13'!G17</f>
        <v>0</v>
      </c>
      <c r="BD20" s="19">
        <f t="shared" si="27"/>
        <v>4.2381000000000002E-2</v>
      </c>
      <c r="BE20" s="19">
        <f t="shared" si="28"/>
        <v>0</v>
      </c>
      <c r="BF20" s="14">
        <f>'[1]2.14'!C17</f>
        <v>1</v>
      </c>
      <c r="BG20" s="14">
        <f>'[1]2.14'!F17</f>
        <v>1</v>
      </c>
      <c r="BH20" s="19">
        <f t="shared" si="29"/>
        <v>4.2381000000000002E-2</v>
      </c>
      <c r="BI20" s="19">
        <f t="shared" si="30"/>
        <v>4.2381000000000002E-2</v>
      </c>
      <c r="BJ20" s="27">
        <f>'[1]2.15'!C16</f>
        <v>1</v>
      </c>
      <c r="BK20" s="19">
        <f>'[1]2.15'!G16</f>
        <v>0.51295191388998396</v>
      </c>
      <c r="BL20" s="19">
        <f t="shared" si="31"/>
        <v>4.2381000000000002E-2</v>
      </c>
      <c r="BM20" s="19">
        <f t="shared" si="32"/>
        <v>2.1739415062571411E-2</v>
      </c>
      <c r="BN20" s="14"/>
      <c r="BO20" s="3"/>
      <c r="BP20" s="34">
        <v>0.05</v>
      </c>
      <c r="BQ20" s="14"/>
      <c r="BR20" s="14">
        <f>'[1]2.17'!C17</f>
        <v>1</v>
      </c>
      <c r="BS20" s="19">
        <f>'[1]2.17'!H17</f>
        <v>0</v>
      </c>
      <c r="BT20" s="19">
        <f t="shared" si="33"/>
        <v>5.2381000000000004E-2</v>
      </c>
      <c r="BU20" s="19">
        <f t="shared" si="34"/>
        <v>0</v>
      </c>
      <c r="BV20" s="27">
        <f>'[1]2.18'!C16</f>
        <v>1</v>
      </c>
      <c r="BW20" s="28">
        <f>'[1]2.18'!G16</f>
        <v>0.5</v>
      </c>
      <c r="BX20" s="19">
        <f t="shared" si="35"/>
        <v>4.2381000000000002E-2</v>
      </c>
      <c r="BY20" s="19">
        <f t="shared" si="36"/>
        <v>2.1190500000000001E-2</v>
      </c>
      <c r="BZ20" s="27">
        <f>'[1]2.19'!C16</f>
        <v>0</v>
      </c>
      <c r="CA20" s="14">
        <f>'[1]2.19'!G16</f>
        <v>0</v>
      </c>
      <c r="CB20" s="19">
        <f t="shared" si="37"/>
        <v>4.2381000000000002E-2</v>
      </c>
      <c r="CC20" s="14">
        <f t="shared" si="38"/>
        <v>0</v>
      </c>
      <c r="CD20" s="27">
        <f>'[1]2.20'!C16</f>
        <v>1</v>
      </c>
      <c r="CE20" s="14">
        <f>'[1]2.20'!G16</f>
        <v>1</v>
      </c>
      <c r="CF20" s="19">
        <f t="shared" si="39"/>
        <v>4.2381000000000002E-2</v>
      </c>
      <c r="CG20" s="19">
        <f t="shared" si="40"/>
        <v>4.2381000000000002E-2</v>
      </c>
      <c r="CH20" s="27">
        <f>'[1]2.21'!C16</f>
        <v>1</v>
      </c>
      <c r="CI20" s="14">
        <f>'[1]2.21'!G16</f>
        <v>1</v>
      </c>
      <c r="CJ20" s="19">
        <f t="shared" si="41"/>
        <v>4.2381000000000002E-2</v>
      </c>
      <c r="CK20" s="19">
        <f t="shared" si="42"/>
        <v>4.2381000000000002E-2</v>
      </c>
      <c r="CL20" s="27">
        <f>'[1]2.22'!C16</f>
        <v>0</v>
      </c>
      <c r="CM20" s="14">
        <f>'[1]2.22'!G16</f>
        <v>0</v>
      </c>
      <c r="CN20" s="19">
        <f t="shared" si="43"/>
        <v>4.2381000000000002E-2</v>
      </c>
      <c r="CO20" s="19">
        <f t="shared" si="44"/>
        <v>0</v>
      </c>
    </row>
    <row r="21" spans="1:93" ht="31.5" x14ac:dyDescent="0.25">
      <c r="A21" s="1">
        <v>942</v>
      </c>
      <c r="B21" s="2" t="s">
        <v>16</v>
      </c>
      <c r="C21" s="29">
        <f t="shared" si="0"/>
        <v>18</v>
      </c>
      <c r="D21" s="30">
        <f t="shared" si="1"/>
        <v>0.8571428571428571</v>
      </c>
      <c r="E21" s="26">
        <f t="shared" si="2"/>
        <v>0.58336030922329885</v>
      </c>
      <c r="F21" s="14">
        <f>'[1]2.1'!C18</f>
        <v>1</v>
      </c>
      <c r="G21" s="14">
        <f>'[1]2.1'!G18</f>
        <v>1</v>
      </c>
      <c r="H21" s="19">
        <f t="shared" si="3"/>
        <v>4.2381000000000002E-2</v>
      </c>
      <c r="I21" s="19">
        <f t="shared" si="4"/>
        <v>4.2381000000000002E-2</v>
      </c>
      <c r="J21" s="25">
        <f>'[1]2.2'!C18</f>
        <v>1</v>
      </c>
      <c r="K21" s="19">
        <f>'[1]2.2'!G18</f>
        <v>1</v>
      </c>
      <c r="L21" s="19">
        <f t="shared" si="5"/>
        <v>4.2381000000000002E-2</v>
      </c>
      <c r="M21" s="19">
        <f t="shared" si="6"/>
        <v>4.2381000000000002E-2</v>
      </c>
      <c r="N21" s="14">
        <f>'[1]2.3'!C18</f>
        <v>1</v>
      </c>
      <c r="O21" s="14">
        <f>'[1]2.3'!F18</f>
        <v>1</v>
      </c>
      <c r="P21" s="19">
        <f t="shared" si="7"/>
        <v>5.2381000000000004E-2</v>
      </c>
      <c r="Q21" s="19">
        <f t="shared" si="8"/>
        <v>5.2381000000000004E-2</v>
      </c>
      <c r="R21" s="14">
        <f>'[1]2.4'!C18</f>
        <v>1</v>
      </c>
      <c r="S21" s="19">
        <f>'[1]2.4'!G18</f>
        <v>0.99947144427121015</v>
      </c>
      <c r="T21" s="19">
        <f t="shared" si="9"/>
        <v>5.2381000000000004E-2</v>
      </c>
      <c r="U21" s="19">
        <f t="shared" si="10"/>
        <v>5.2353313722370266E-2</v>
      </c>
      <c r="V21" s="14">
        <f>'[1]2.5'!C18</f>
        <v>1</v>
      </c>
      <c r="W21" s="19">
        <f>'[1]2.5'!G18</f>
        <v>1</v>
      </c>
      <c r="X21" s="19">
        <f t="shared" si="11"/>
        <v>5.2381000000000004E-2</v>
      </c>
      <c r="Y21" s="19">
        <f t="shared" si="12"/>
        <v>5.2381000000000004E-2</v>
      </c>
      <c r="Z21" s="14">
        <v>1</v>
      </c>
      <c r="AA21" s="19">
        <f>'[1]2.6'!$Q$64</f>
        <v>0</v>
      </c>
      <c r="AB21" s="19">
        <f t="shared" si="13"/>
        <v>5.2381000000000004E-2</v>
      </c>
      <c r="AC21" s="19">
        <f t="shared" si="14"/>
        <v>0</v>
      </c>
      <c r="AD21" s="14">
        <f>'[1]2.7'!C18</f>
        <v>1</v>
      </c>
      <c r="AE21" s="19">
        <f>'[1]2.7'!O18</f>
        <v>1</v>
      </c>
      <c r="AF21" s="19">
        <f t="shared" si="15"/>
        <v>5.2381000000000004E-2</v>
      </c>
      <c r="AG21" s="19">
        <f t="shared" si="16"/>
        <v>5.2381000000000004E-2</v>
      </c>
      <c r="AH21" s="14">
        <f>'[1]2.8'!C18</f>
        <v>1</v>
      </c>
      <c r="AI21" s="14">
        <f>'[1]2.8'!I18</f>
        <v>1</v>
      </c>
      <c r="AJ21" s="19">
        <f t="shared" si="17"/>
        <v>5.2381000000000004E-2</v>
      </c>
      <c r="AK21" s="19">
        <f t="shared" si="18"/>
        <v>5.2381000000000004E-2</v>
      </c>
      <c r="AL21" s="14">
        <f>'[1]2.9'!C18</f>
        <v>1</v>
      </c>
      <c r="AM21" s="14">
        <f>'[1]2.9'!G18</f>
        <v>1</v>
      </c>
      <c r="AN21" s="19">
        <f t="shared" si="19"/>
        <v>5.2381000000000004E-2</v>
      </c>
      <c r="AO21" s="19">
        <f t="shared" si="20"/>
        <v>5.2381000000000004E-2</v>
      </c>
      <c r="AP21" s="14">
        <f>'[1]2.10'!C18</f>
        <v>0</v>
      </c>
      <c r="AQ21" s="14">
        <f>'[1]2.10'!G18</f>
        <v>0</v>
      </c>
      <c r="AR21" s="19">
        <f t="shared" si="21"/>
        <v>5.2381000000000004E-2</v>
      </c>
      <c r="AS21" s="19">
        <f t="shared" si="22"/>
        <v>0</v>
      </c>
      <c r="AT21" s="14">
        <f>'[1]2.11'!C18</f>
        <v>0</v>
      </c>
      <c r="AU21" s="14">
        <f>'[1]2.11'!G18</f>
        <v>0</v>
      </c>
      <c r="AV21" s="19">
        <f t="shared" si="23"/>
        <v>5.2381000000000004E-2</v>
      </c>
      <c r="AW21" s="19">
        <f t="shared" si="24"/>
        <v>0</v>
      </c>
      <c r="AX21" s="14">
        <f>'[1]2.12'!C18</f>
        <v>1</v>
      </c>
      <c r="AY21" s="19">
        <f>'[1]2.12'!G18</f>
        <v>0.44059611304088742</v>
      </c>
      <c r="AZ21" s="19">
        <f t="shared" si="25"/>
        <v>5.2381000000000004E-2</v>
      </c>
      <c r="BA21" s="19">
        <f t="shared" si="26"/>
        <v>2.3078864997194727E-2</v>
      </c>
      <c r="BB21" s="14">
        <f>'[1]2.13'!C18</f>
        <v>1</v>
      </c>
      <c r="BC21" s="19">
        <f>'[1]2.13'!G18</f>
        <v>0</v>
      </c>
      <c r="BD21" s="19">
        <f t="shared" si="27"/>
        <v>4.2381000000000002E-2</v>
      </c>
      <c r="BE21" s="19">
        <f t="shared" si="28"/>
        <v>0</v>
      </c>
      <c r="BF21" s="14">
        <f>'[1]2.14'!C18</f>
        <v>1</v>
      </c>
      <c r="BG21" s="14">
        <f>'[1]2.14'!F18</f>
        <v>0</v>
      </c>
      <c r="BH21" s="19">
        <f t="shared" si="29"/>
        <v>4.2381000000000002E-2</v>
      </c>
      <c r="BI21" s="19">
        <f t="shared" si="30"/>
        <v>0</v>
      </c>
      <c r="BJ21" s="27">
        <f>'[1]2.15'!C17</f>
        <v>1</v>
      </c>
      <c r="BK21" s="19">
        <f>'[1]2.15'!G17</f>
        <v>0.63869802923456909</v>
      </c>
      <c r="BL21" s="19">
        <f t="shared" si="31"/>
        <v>4.2381000000000002E-2</v>
      </c>
      <c r="BM21" s="19">
        <f t="shared" si="32"/>
        <v>2.7068661176990274E-2</v>
      </c>
      <c r="BN21" s="14"/>
      <c r="BO21" s="3"/>
      <c r="BP21" s="34">
        <v>0.05</v>
      </c>
      <c r="BQ21" s="14"/>
      <c r="BR21" s="14">
        <f>'[1]2.17'!C18</f>
        <v>1</v>
      </c>
      <c r="BS21" s="19">
        <f>'[1]2.17'!H18</f>
        <v>0.94367173835443174</v>
      </c>
      <c r="BT21" s="19">
        <f t="shared" si="33"/>
        <v>5.2381000000000004E-2</v>
      </c>
      <c r="BU21" s="19">
        <f t="shared" si="34"/>
        <v>4.9430469326743491E-2</v>
      </c>
      <c r="BV21" s="27">
        <f>'[1]2.18'!C17</f>
        <v>1</v>
      </c>
      <c r="BW21" s="28">
        <f>'[1]2.18'!G17</f>
        <v>0</v>
      </c>
      <c r="BX21" s="19">
        <f t="shared" si="35"/>
        <v>4.2381000000000002E-2</v>
      </c>
      <c r="BY21" s="19">
        <f t="shared" si="36"/>
        <v>0</v>
      </c>
      <c r="BZ21" s="27">
        <f>'[1]2.19'!C17</f>
        <v>1</v>
      </c>
      <c r="CA21" s="14">
        <f>'[1]2.19'!G17</f>
        <v>0</v>
      </c>
      <c r="CB21" s="19">
        <f t="shared" si="37"/>
        <v>4.2381000000000002E-2</v>
      </c>
      <c r="CC21" s="14">
        <f t="shared" si="38"/>
        <v>0</v>
      </c>
      <c r="CD21" s="27">
        <f>'[1]2.20'!C17</f>
        <v>1</v>
      </c>
      <c r="CE21" s="14">
        <f>'[1]2.20'!G17</f>
        <v>1</v>
      </c>
      <c r="CF21" s="19">
        <f t="shared" si="39"/>
        <v>4.2381000000000002E-2</v>
      </c>
      <c r="CG21" s="19">
        <f t="shared" si="40"/>
        <v>4.2381000000000002E-2</v>
      </c>
      <c r="CH21" s="27">
        <f>'[1]2.21'!C17</f>
        <v>1</v>
      </c>
      <c r="CI21" s="14">
        <f>'[1]2.21'!G17</f>
        <v>1</v>
      </c>
      <c r="CJ21" s="19">
        <f t="shared" si="41"/>
        <v>4.2381000000000002E-2</v>
      </c>
      <c r="CK21" s="19">
        <f t="shared" si="42"/>
        <v>4.2381000000000002E-2</v>
      </c>
      <c r="CL21" s="27">
        <f>'[1]2.22'!C17</f>
        <v>0</v>
      </c>
      <c r="CM21" s="14">
        <f>'[1]2.22'!G17</f>
        <v>0</v>
      </c>
      <c r="CN21" s="19">
        <f t="shared" si="43"/>
        <v>4.2381000000000002E-2</v>
      </c>
      <c r="CO21" s="19">
        <f t="shared" si="44"/>
        <v>0</v>
      </c>
    </row>
    <row r="22" spans="1:93" ht="31.5" x14ac:dyDescent="0.25">
      <c r="A22" s="1">
        <v>962</v>
      </c>
      <c r="B22" s="2" t="s">
        <v>17</v>
      </c>
      <c r="C22" s="29">
        <f t="shared" si="0"/>
        <v>16</v>
      </c>
      <c r="D22" s="30">
        <f t="shared" si="1"/>
        <v>0.76190476190476186</v>
      </c>
      <c r="E22" s="26">
        <f t="shared" si="2"/>
        <v>0.49637059519213672</v>
      </c>
      <c r="F22" s="14">
        <f>'[1]2.1'!C19</f>
        <v>1</v>
      </c>
      <c r="G22" s="14">
        <f>'[1]2.1'!G19</f>
        <v>1</v>
      </c>
      <c r="H22" s="19">
        <f t="shared" si="3"/>
        <v>4.2381000000000002E-2</v>
      </c>
      <c r="I22" s="19">
        <f t="shared" si="4"/>
        <v>4.2381000000000002E-2</v>
      </c>
      <c r="J22" s="25">
        <f>'[1]2.2'!C19</f>
        <v>1</v>
      </c>
      <c r="K22" s="19">
        <f>'[1]2.2'!G19</f>
        <v>0</v>
      </c>
      <c r="L22" s="19">
        <f t="shared" si="5"/>
        <v>4.2381000000000002E-2</v>
      </c>
      <c r="M22" s="19">
        <f t="shared" si="6"/>
        <v>0</v>
      </c>
      <c r="N22" s="14">
        <f>'[1]2.3'!C19</f>
        <v>0</v>
      </c>
      <c r="O22" s="14">
        <f>'[1]2.3'!F19</f>
        <v>0</v>
      </c>
      <c r="P22" s="19">
        <f t="shared" si="7"/>
        <v>5.2381000000000004E-2</v>
      </c>
      <c r="Q22" s="19">
        <f t="shared" si="8"/>
        <v>0</v>
      </c>
      <c r="R22" s="14">
        <f>'[1]2.4'!C19</f>
        <v>1</v>
      </c>
      <c r="S22" s="19">
        <f>'[1]2.4'!G19</f>
        <v>0.99934794194964671</v>
      </c>
      <c r="T22" s="19">
        <f t="shared" si="9"/>
        <v>5.2381000000000004E-2</v>
      </c>
      <c r="U22" s="19">
        <f t="shared" si="10"/>
        <v>5.2346844547264446E-2</v>
      </c>
      <c r="V22" s="14">
        <f>'[1]2.5'!C19</f>
        <v>1</v>
      </c>
      <c r="W22" s="19">
        <f>'[1]2.5'!G19</f>
        <v>1</v>
      </c>
      <c r="X22" s="19">
        <f t="shared" si="11"/>
        <v>5.2381000000000004E-2</v>
      </c>
      <c r="Y22" s="19">
        <f t="shared" si="12"/>
        <v>5.2381000000000004E-2</v>
      </c>
      <c r="Z22" s="14">
        <v>1</v>
      </c>
      <c r="AA22" s="19">
        <f>'[1]2.6'!$Q$68</f>
        <v>0</v>
      </c>
      <c r="AB22" s="19">
        <f t="shared" si="13"/>
        <v>5.2381000000000004E-2</v>
      </c>
      <c r="AC22" s="19">
        <f t="shared" si="14"/>
        <v>0</v>
      </c>
      <c r="AD22" s="14">
        <f>'[1]2.7'!C19</f>
        <v>1</v>
      </c>
      <c r="AE22" s="19">
        <f>'[1]2.7'!O19</f>
        <v>1</v>
      </c>
      <c r="AF22" s="19">
        <f t="shared" si="15"/>
        <v>5.2381000000000004E-2</v>
      </c>
      <c r="AG22" s="19">
        <f t="shared" si="16"/>
        <v>5.2381000000000004E-2</v>
      </c>
      <c r="AH22" s="14">
        <f>'[1]2.8'!C19</f>
        <v>1</v>
      </c>
      <c r="AI22" s="14">
        <f>'[1]2.8'!I19</f>
        <v>1</v>
      </c>
      <c r="AJ22" s="19">
        <f t="shared" si="17"/>
        <v>5.2381000000000004E-2</v>
      </c>
      <c r="AK22" s="19">
        <f t="shared" si="18"/>
        <v>5.2381000000000004E-2</v>
      </c>
      <c r="AL22" s="14">
        <f>'[1]2.9'!C19</f>
        <v>1</v>
      </c>
      <c r="AM22" s="14">
        <f>'[1]2.9'!G19</f>
        <v>1</v>
      </c>
      <c r="AN22" s="19">
        <f t="shared" si="19"/>
        <v>5.2381000000000004E-2</v>
      </c>
      <c r="AO22" s="19">
        <f t="shared" si="20"/>
        <v>5.2381000000000004E-2</v>
      </c>
      <c r="AP22" s="14">
        <f>'[1]2.10'!C19</f>
        <v>0</v>
      </c>
      <c r="AQ22" s="14">
        <f>'[1]2.10'!G19</f>
        <v>0</v>
      </c>
      <c r="AR22" s="19">
        <f t="shared" si="21"/>
        <v>5.2381000000000004E-2</v>
      </c>
      <c r="AS22" s="19">
        <f t="shared" si="22"/>
        <v>0</v>
      </c>
      <c r="AT22" s="14">
        <f>'[1]2.11'!C19</f>
        <v>0</v>
      </c>
      <c r="AU22" s="14">
        <f>'[1]2.11'!G19</f>
        <v>0</v>
      </c>
      <c r="AV22" s="19">
        <f t="shared" si="23"/>
        <v>5.2381000000000004E-2</v>
      </c>
      <c r="AW22" s="19">
        <f t="shared" si="24"/>
        <v>0</v>
      </c>
      <c r="AX22" s="14">
        <f>'[1]2.12'!C19</f>
        <v>1</v>
      </c>
      <c r="AY22" s="19">
        <f>'[1]2.12'!G19</f>
        <v>0.92756637194439473</v>
      </c>
      <c r="AZ22" s="19">
        <f t="shared" si="25"/>
        <v>5.2381000000000004E-2</v>
      </c>
      <c r="BA22" s="19">
        <f t="shared" si="26"/>
        <v>4.8586854128819343E-2</v>
      </c>
      <c r="BB22" s="14">
        <f>'[1]2.13'!C19</f>
        <v>1</v>
      </c>
      <c r="BC22" s="19">
        <f>'[1]2.13'!G19</f>
        <v>0</v>
      </c>
      <c r="BD22" s="19">
        <f t="shared" si="27"/>
        <v>4.2381000000000002E-2</v>
      </c>
      <c r="BE22" s="19">
        <f t="shared" si="28"/>
        <v>0</v>
      </c>
      <c r="BF22" s="14">
        <f>'[1]2.14'!C19</f>
        <v>1</v>
      </c>
      <c r="BG22" s="14">
        <f>'[1]2.14'!F19</f>
        <v>0</v>
      </c>
      <c r="BH22" s="19">
        <f t="shared" si="29"/>
        <v>4.2381000000000002E-2</v>
      </c>
      <c r="BI22" s="19">
        <f t="shared" si="30"/>
        <v>0</v>
      </c>
      <c r="BJ22" s="27">
        <f>'[1]2.15'!C18</f>
        <v>1</v>
      </c>
      <c r="BK22" s="19">
        <f>'[1]2.15'!G18</f>
        <v>0.53707257522643348</v>
      </c>
      <c r="BL22" s="19">
        <f t="shared" si="31"/>
        <v>4.2381000000000002E-2</v>
      </c>
      <c r="BM22" s="19">
        <f t="shared" si="32"/>
        <v>2.2761672810671478E-2</v>
      </c>
      <c r="BN22" s="14"/>
      <c r="BO22" s="3"/>
      <c r="BP22" s="34">
        <v>0.05</v>
      </c>
      <c r="BQ22" s="14"/>
      <c r="BR22" s="14">
        <f>'[1]2.17'!C19</f>
        <v>1</v>
      </c>
      <c r="BS22" s="19">
        <f>'[1]2.17'!H19</f>
        <v>0.68742910034900861</v>
      </c>
      <c r="BT22" s="19">
        <f t="shared" si="33"/>
        <v>5.2381000000000004E-2</v>
      </c>
      <c r="BU22" s="19">
        <f t="shared" si="34"/>
        <v>3.6008223705381426E-2</v>
      </c>
      <c r="BV22" s="27">
        <f>'[1]2.18'!C18</f>
        <v>1</v>
      </c>
      <c r="BW22" s="28">
        <f>'[1]2.18'!G18</f>
        <v>0</v>
      </c>
      <c r="BX22" s="19">
        <f t="shared" si="35"/>
        <v>4.2381000000000002E-2</v>
      </c>
      <c r="BY22" s="19">
        <f t="shared" si="36"/>
        <v>0</v>
      </c>
      <c r="BZ22" s="27">
        <f>'[1]2.19'!C18</f>
        <v>0</v>
      </c>
      <c r="CA22" s="14">
        <f>'[1]2.19'!G18</f>
        <v>0</v>
      </c>
      <c r="CB22" s="19">
        <f t="shared" si="37"/>
        <v>4.2381000000000002E-2</v>
      </c>
      <c r="CC22" s="14">
        <f t="shared" si="38"/>
        <v>0</v>
      </c>
      <c r="CD22" s="27">
        <f>'[1]2.20'!C18</f>
        <v>1</v>
      </c>
      <c r="CE22" s="14">
        <f>'[1]2.20'!G18</f>
        <v>1</v>
      </c>
      <c r="CF22" s="19">
        <f t="shared" si="39"/>
        <v>4.2381000000000002E-2</v>
      </c>
      <c r="CG22" s="19">
        <f t="shared" si="40"/>
        <v>4.2381000000000002E-2</v>
      </c>
      <c r="CH22" s="27">
        <f>'[1]2.21'!C18</f>
        <v>1</v>
      </c>
      <c r="CI22" s="14">
        <f>'[1]2.21'!G18</f>
        <v>1</v>
      </c>
      <c r="CJ22" s="19">
        <f t="shared" si="41"/>
        <v>4.2381000000000002E-2</v>
      </c>
      <c r="CK22" s="19">
        <f t="shared" si="42"/>
        <v>4.2381000000000002E-2</v>
      </c>
      <c r="CL22" s="27">
        <f>'[1]2.22'!C18</f>
        <v>0</v>
      </c>
      <c r="CM22" s="14">
        <f>'[1]2.22'!G18</f>
        <v>0</v>
      </c>
      <c r="CN22" s="19">
        <f t="shared" si="43"/>
        <v>4.2381000000000002E-2</v>
      </c>
      <c r="CO22" s="19">
        <f t="shared" si="44"/>
        <v>0</v>
      </c>
    </row>
    <row r="23" spans="1:93" ht="31.5" x14ac:dyDescent="0.25">
      <c r="A23" s="1">
        <v>972</v>
      </c>
      <c r="B23" s="2" t="s">
        <v>18</v>
      </c>
      <c r="C23" s="29">
        <f t="shared" si="0"/>
        <v>16</v>
      </c>
      <c r="D23" s="30">
        <f t="shared" si="1"/>
        <v>0.76190476190476186</v>
      </c>
      <c r="E23" s="26">
        <f t="shared" si="2"/>
        <v>0.42299759900224293</v>
      </c>
      <c r="F23" s="14">
        <f>'[1]2.1'!C20</f>
        <v>1</v>
      </c>
      <c r="G23" s="14">
        <f>'[1]2.1'!G20</f>
        <v>1</v>
      </c>
      <c r="H23" s="19">
        <f t="shared" si="3"/>
        <v>4.2381000000000002E-2</v>
      </c>
      <c r="I23" s="19">
        <f t="shared" si="4"/>
        <v>4.2381000000000002E-2</v>
      </c>
      <c r="J23" s="25">
        <f>'[1]2.2'!C20</f>
        <v>1</v>
      </c>
      <c r="K23" s="19">
        <f>'[1]2.2'!G20</f>
        <v>0</v>
      </c>
      <c r="L23" s="19">
        <f t="shared" si="5"/>
        <v>4.2381000000000002E-2</v>
      </c>
      <c r="M23" s="19">
        <f t="shared" si="6"/>
        <v>0</v>
      </c>
      <c r="N23" s="14">
        <f>'[1]2.3'!C20</f>
        <v>0</v>
      </c>
      <c r="O23" s="14">
        <f>'[1]2.3'!F20</f>
        <v>0</v>
      </c>
      <c r="P23" s="19">
        <f t="shared" si="7"/>
        <v>5.2381000000000004E-2</v>
      </c>
      <c r="Q23" s="19">
        <f t="shared" si="8"/>
        <v>0</v>
      </c>
      <c r="R23" s="14">
        <f>'[1]2.4'!C20</f>
        <v>1</v>
      </c>
      <c r="S23" s="19">
        <f>'[1]2.4'!G20</f>
        <v>1</v>
      </c>
      <c r="T23" s="19">
        <f t="shared" si="9"/>
        <v>5.2381000000000004E-2</v>
      </c>
      <c r="U23" s="19">
        <f t="shared" si="10"/>
        <v>5.2381000000000004E-2</v>
      </c>
      <c r="V23" s="14">
        <f>'[1]2.5'!C20</f>
        <v>1</v>
      </c>
      <c r="W23" s="19">
        <f>'[1]2.5'!G20</f>
        <v>1</v>
      </c>
      <c r="X23" s="19">
        <f t="shared" si="11"/>
        <v>5.2381000000000004E-2</v>
      </c>
      <c r="Y23" s="19">
        <f t="shared" si="12"/>
        <v>5.2381000000000004E-2</v>
      </c>
      <c r="Z23" s="14">
        <v>1</v>
      </c>
      <c r="AA23" s="19">
        <f>'[1]2.6'!$Q$72</f>
        <v>0</v>
      </c>
      <c r="AB23" s="19">
        <f t="shared" si="13"/>
        <v>5.2381000000000004E-2</v>
      </c>
      <c r="AC23" s="19">
        <f t="shared" si="14"/>
        <v>0</v>
      </c>
      <c r="AD23" s="14">
        <f>'[1]2.7'!C20</f>
        <v>1</v>
      </c>
      <c r="AE23" s="19">
        <f>'[1]2.7'!O20</f>
        <v>1</v>
      </c>
      <c r="AF23" s="19">
        <f t="shared" si="15"/>
        <v>5.2381000000000004E-2</v>
      </c>
      <c r="AG23" s="19">
        <f t="shared" si="16"/>
        <v>5.2381000000000004E-2</v>
      </c>
      <c r="AH23" s="14">
        <f>'[1]2.8'!C20</f>
        <v>1</v>
      </c>
      <c r="AI23" s="14">
        <f>'[1]2.8'!I20</f>
        <v>1</v>
      </c>
      <c r="AJ23" s="19">
        <f t="shared" si="17"/>
        <v>5.2381000000000004E-2</v>
      </c>
      <c r="AK23" s="19">
        <f t="shared" si="18"/>
        <v>5.2381000000000004E-2</v>
      </c>
      <c r="AL23" s="14">
        <f>'[1]2.9'!C20</f>
        <v>1</v>
      </c>
      <c r="AM23" s="14">
        <f>'[1]2.9'!G20</f>
        <v>1</v>
      </c>
      <c r="AN23" s="19">
        <f t="shared" si="19"/>
        <v>5.2381000000000004E-2</v>
      </c>
      <c r="AO23" s="19">
        <f t="shared" si="20"/>
        <v>5.2381000000000004E-2</v>
      </c>
      <c r="AP23" s="14">
        <f>'[1]2.10'!C20</f>
        <v>0</v>
      </c>
      <c r="AQ23" s="14">
        <f>'[1]2.10'!G20</f>
        <v>0</v>
      </c>
      <c r="AR23" s="19">
        <f t="shared" si="21"/>
        <v>5.2381000000000004E-2</v>
      </c>
      <c r="AS23" s="19">
        <f t="shared" si="22"/>
        <v>0</v>
      </c>
      <c r="AT23" s="14">
        <f>'[1]2.11'!C20</f>
        <v>0</v>
      </c>
      <c r="AU23" s="14">
        <f>'[1]2.11'!G20</f>
        <v>0</v>
      </c>
      <c r="AV23" s="19">
        <f t="shared" si="23"/>
        <v>5.2381000000000004E-2</v>
      </c>
      <c r="AW23" s="19">
        <f t="shared" si="24"/>
        <v>0</v>
      </c>
      <c r="AX23" s="14">
        <f>'[1]2.12'!C20</f>
        <v>1</v>
      </c>
      <c r="AY23" s="19">
        <f>'[1]2.12'!G20</f>
        <v>1</v>
      </c>
      <c r="AZ23" s="19">
        <f t="shared" si="25"/>
        <v>5.2381000000000004E-2</v>
      </c>
      <c r="BA23" s="19">
        <f t="shared" si="26"/>
        <v>5.2381000000000004E-2</v>
      </c>
      <c r="BB23" s="14">
        <f>'[1]2.13'!C20</f>
        <v>1</v>
      </c>
      <c r="BC23" s="19">
        <f>'[1]2.13'!G20</f>
        <v>0</v>
      </c>
      <c r="BD23" s="19">
        <f t="shared" si="27"/>
        <v>4.2381000000000002E-2</v>
      </c>
      <c r="BE23" s="19">
        <f t="shared" si="28"/>
        <v>0</v>
      </c>
      <c r="BF23" s="14">
        <f>'[1]2.14'!C20</f>
        <v>1</v>
      </c>
      <c r="BG23" s="14">
        <f>'[1]2.14'!F20</f>
        <v>0</v>
      </c>
      <c r="BH23" s="19">
        <f t="shared" si="29"/>
        <v>4.2381000000000002E-2</v>
      </c>
      <c r="BI23" s="19">
        <f t="shared" si="30"/>
        <v>0</v>
      </c>
      <c r="BJ23" s="27">
        <f>'[1]2.15'!C19</f>
        <v>1</v>
      </c>
      <c r="BK23" s="19">
        <f>'[1]2.15'!G19</f>
        <v>0.41928802604141696</v>
      </c>
      <c r="BL23" s="19">
        <f t="shared" si="31"/>
        <v>4.2381000000000002E-2</v>
      </c>
      <c r="BM23" s="19">
        <f t="shared" si="32"/>
        <v>1.7769845831661295E-2</v>
      </c>
      <c r="BN23" s="14"/>
      <c r="BO23" s="3"/>
      <c r="BP23" s="34">
        <v>0.05</v>
      </c>
      <c r="BQ23" s="14"/>
      <c r="BR23" s="14">
        <f>'[1]2.17'!C20</f>
        <v>1</v>
      </c>
      <c r="BS23" s="19">
        <f>'[1]2.17'!H20</f>
        <v>0.92706808137648289</v>
      </c>
      <c r="BT23" s="19">
        <f t="shared" si="33"/>
        <v>5.2381000000000004E-2</v>
      </c>
      <c r="BU23" s="19">
        <f t="shared" si="34"/>
        <v>4.8560753170581554E-2</v>
      </c>
      <c r="BV23" s="27">
        <f>'[1]2.18'!C19</f>
        <v>1</v>
      </c>
      <c r="BW23" s="28">
        <f>'[1]2.18'!G19</f>
        <v>0</v>
      </c>
      <c r="BX23" s="19">
        <f t="shared" si="35"/>
        <v>4.2381000000000002E-2</v>
      </c>
      <c r="BY23" s="19">
        <f t="shared" si="36"/>
        <v>0</v>
      </c>
      <c r="BZ23" s="27">
        <f>'[1]2.19'!C19</f>
        <v>0</v>
      </c>
      <c r="CA23" s="14">
        <f>'[1]2.19'!G19</f>
        <v>0</v>
      </c>
      <c r="CB23" s="19">
        <f t="shared" si="37"/>
        <v>4.2381000000000002E-2</v>
      </c>
      <c r="CC23" s="14">
        <f t="shared" si="38"/>
        <v>0</v>
      </c>
      <c r="CD23" s="27">
        <f>'[1]2.20'!C19</f>
        <v>1</v>
      </c>
      <c r="CE23" s="14">
        <f>'[1]2.20'!G19</f>
        <v>0</v>
      </c>
      <c r="CF23" s="19">
        <f t="shared" si="39"/>
        <v>4.2381000000000002E-2</v>
      </c>
      <c r="CG23" s="19">
        <f t="shared" si="40"/>
        <v>0</v>
      </c>
      <c r="CH23" s="27">
        <f>'[1]2.21'!C19</f>
        <v>1</v>
      </c>
      <c r="CI23" s="14">
        <f>'[1]2.21'!G19</f>
        <v>0</v>
      </c>
      <c r="CJ23" s="19">
        <f t="shared" si="41"/>
        <v>4.2381000000000002E-2</v>
      </c>
      <c r="CK23" s="19">
        <f t="shared" si="42"/>
        <v>0</v>
      </c>
      <c r="CL23" s="27">
        <f>'[1]2.22'!C19</f>
        <v>0</v>
      </c>
      <c r="CM23" s="14">
        <f>'[1]2.22'!G19</f>
        <v>0</v>
      </c>
      <c r="CN23" s="19">
        <f t="shared" si="43"/>
        <v>4.2381000000000002E-2</v>
      </c>
      <c r="CO23" s="19">
        <f t="shared" si="44"/>
        <v>0</v>
      </c>
    </row>
    <row r="24" spans="1:93" ht="31.5" x14ac:dyDescent="0.25">
      <c r="A24" s="1">
        <v>982</v>
      </c>
      <c r="B24" s="2" t="s">
        <v>19</v>
      </c>
      <c r="C24" s="29">
        <f t="shared" si="0"/>
        <v>16</v>
      </c>
      <c r="D24" s="30">
        <f t="shared" si="1"/>
        <v>0.76190476190476186</v>
      </c>
      <c r="E24" s="26">
        <f t="shared" si="2"/>
        <v>0.42071940534147001</v>
      </c>
      <c r="F24" s="14">
        <f>'[1]2.1'!C21</f>
        <v>1</v>
      </c>
      <c r="G24" s="14">
        <f>'[1]2.1'!G21</f>
        <v>1</v>
      </c>
      <c r="H24" s="19">
        <f t="shared" si="3"/>
        <v>4.2381000000000002E-2</v>
      </c>
      <c r="I24" s="19">
        <f t="shared" si="4"/>
        <v>4.2381000000000002E-2</v>
      </c>
      <c r="J24" s="25">
        <f>'[1]2.2'!C21</f>
        <v>1</v>
      </c>
      <c r="K24" s="19">
        <f>'[1]2.2'!G21</f>
        <v>0</v>
      </c>
      <c r="L24" s="19">
        <f t="shared" si="5"/>
        <v>4.2381000000000002E-2</v>
      </c>
      <c r="M24" s="19">
        <f t="shared" si="6"/>
        <v>0</v>
      </c>
      <c r="N24" s="14">
        <f>'[1]2.3'!C21</f>
        <v>0</v>
      </c>
      <c r="O24" s="14">
        <f>'[1]2.3'!F21</f>
        <v>0</v>
      </c>
      <c r="P24" s="19">
        <f t="shared" si="7"/>
        <v>5.2381000000000004E-2</v>
      </c>
      <c r="Q24" s="19">
        <f t="shared" si="8"/>
        <v>0</v>
      </c>
      <c r="R24" s="14">
        <f>'[1]2.4'!C21</f>
        <v>1</v>
      </c>
      <c r="S24" s="19">
        <f>'[1]2.4'!G21</f>
        <v>1</v>
      </c>
      <c r="T24" s="19">
        <f t="shared" si="9"/>
        <v>5.2381000000000004E-2</v>
      </c>
      <c r="U24" s="19">
        <f t="shared" si="10"/>
        <v>5.2381000000000004E-2</v>
      </c>
      <c r="V24" s="14">
        <f>'[1]2.5'!C21</f>
        <v>1</v>
      </c>
      <c r="W24" s="19">
        <f>'[1]2.5'!G21</f>
        <v>0.92426994440603172</v>
      </c>
      <c r="X24" s="19">
        <f t="shared" si="11"/>
        <v>5.2381000000000004E-2</v>
      </c>
      <c r="Y24" s="19">
        <f t="shared" si="12"/>
        <v>4.8414183957932351E-2</v>
      </c>
      <c r="Z24" s="14">
        <v>1</v>
      </c>
      <c r="AA24" s="19">
        <f>'[1]2.6'!$Q$76</f>
        <v>0</v>
      </c>
      <c r="AB24" s="19">
        <f t="shared" si="13"/>
        <v>5.2381000000000004E-2</v>
      </c>
      <c r="AC24" s="19">
        <f t="shared" si="14"/>
        <v>0</v>
      </c>
      <c r="AD24" s="14">
        <f>'[1]2.7'!C21</f>
        <v>1</v>
      </c>
      <c r="AE24" s="19">
        <f>'[1]2.7'!O21</f>
        <v>1</v>
      </c>
      <c r="AF24" s="19">
        <f t="shared" si="15"/>
        <v>5.2381000000000004E-2</v>
      </c>
      <c r="AG24" s="19">
        <f t="shared" si="16"/>
        <v>5.2381000000000004E-2</v>
      </c>
      <c r="AH24" s="14">
        <f>'[1]2.8'!C21</f>
        <v>1</v>
      </c>
      <c r="AI24" s="14">
        <f>'[1]2.8'!I21</f>
        <v>1</v>
      </c>
      <c r="AJ24" s="19">
        <f t="shared" si="17"/>
        <v>5.2381000000000004E-2</v>
      </c>
      <c r="AK24" s="19">
        <f t="shared" si="18"/>
        <v>5.2381000000000004E-2</v>
      </c>
      <c r="AL24" s="14">
        <f>'[1]2.9'!C21</f>
        <v>1</v>
      </c>
      <c r="AM24" s="14">
        <f>'[1]2.9'!G21</f>
        <v>1</v>
      </c>
      <c r="AN24" s="19">
        <f t="shared" si="19"/>
        <v>5.2381000000000004E-2</v>
      </c>
      <c r="AO24" s="19">
        <f t="shared" si="20"/>
        <v>5.2381000000000004E-2</v>
      </c>
      <c r="AP24" s="14">
        <f>'[1]2.10'!C21</f>
        <v>0</v>
      </c>
      <c r="AQ24" s="14">
        <f>'[1]2.10'!G21</f>
        <v>0</v>
      </c>
      <c r="AR24" s="19">
        <f t="shared" si="21"/>
        <v>5.2381000000000004E-2</v>
      </c>
      <c r="AS24" s="19">
        <f t="shared" si="22"/>
        <v>0</v>
      </c>
      <c r="AT24" s="14">
        <f>'[1]2.11'!C21</f>
        <v>0</v>
      </c>
      <c r="AU24" s="14">
        <f>'[1]2.11'!G21</f>
        <v>0</v>
      </c>
      <c r="AV24" s="19">
        <f t="shared" si="23"/>
        <v>5.2381000000000004E-2</v>
      </c>
      <c r="AW24" s="19">
        <f t="shared" si="24"/>
        <v>0</v>
      </c>
      <c r="AX24" s="14">
        <f>'[1]2.12'!C21</f>
        <v>1</v>
      </c>
      <c r="AY24" s="19">
        <f>'[1]2.12'!G21</f>
        <v>1</v>
      </c>
      <c r="AZ24" s="19">
        <f t="shared" si="25"/>
        <v>5.2381000000000004E-2</v>
      </c>
      <c r="BA24" s="19">
        <f t="shared" si="26"/>
        <v>5.2381000000000004E-2</v>
      </c>
      <c r="BB24" s="14">
        <f>'[1]2.13'!C21</f>
        <v>1</v>
      </c>
      <c r="BC24" s="19">
        <f>'[1]2.13'!G21</f>
        <v>0</v>
      </c>
      <c r="BD24" s="19">
        <f t="shared" si="27"/>
        <v>4.2381000000000002E-2</v>
      </c>
      <c r="BE24" s="19">
        <f t="shared" si="28"/>
        <v>0</v>
      </c>
      <c r="BF24" s="14">
        <f>'[1]2.14'!C21</f>
        <v>1</v>
      </c>
      <c r="BG24" s="14">
        <f>'[1]2.14'!F21</f>
        <v>0</v>
      </c>
      <c r="BH24" s="19">
        <f t="shared" si="29"/>
        <v>4.2381000000000002E-2</v>
      </c>
      <c r="BI24" s="19">
        <f t="shared" si="30"/>
        <v>0</v>
      </c>
      <c r="BJ24" s="27">
        <f>'[1]2.15'!C20</f>
        <v>1</v>
      </c>
      <c r="BK24" s="19">
        <f>'[1]2.15'!G20</f>
        <v>0.58225976050763661</v>
      </c>
      <c r="BL24" s="19">
        <f t="shared" si="31"/>
        <v>4.2381000000000002E-2</v>
      </c>
      <c r="BM24" s="19">
        <f t="shared" si="32"/>
        <v>2.4676750910074149E-2</v>
      </c>
      <c r="BN24" s="14"/>
      <c r="BO24" s="3"/>
      <c r="BP24" s="34">
        <v>0.05</v>
      </c>
      <c r="BQ24" s="14"/>
      <c r="BR24" s="14">
        <f>'[1]2.17'!C21</f>
        <v>1</v>
      </c>
      <c r="BS24" s="19">
        <f>'[1]2.17'!H21</f>
        <v>0.82744641136029218</v>
      </c>
      <c r="BT24" s="19">
        <f t="shared" si="33"/>
        <v>5.2381000000000004E-2</v>
      </c>
      <c r="BU24" s="19">
        <f t="shared" si="34"/>
        <v>4.3342470473463471E-2</v>
      </c>
      <c r="BV24" s="27">
        <f>'[1]2.18'!C20</f>
        <v>1</v>
      </c>
      <c r="BW24" s="28">
        <f>'[1]2.18'!G20</f>
        <v>0</v>
      </c>
      <c r="BX24" s="19">
        <f t="shared" si="35"/>
        <v>4.2381000000000002E-2</v>
      </c>
      <c r="BY24" s="19">
        <f t="shared" si="36"/>
        <v>0</v>
      </c>
      <c r="BZ24" s="27">
        <f>'[1]2.19'!C20</f>
        <v>0</v>
      </c>
      <c r="CA24" s="14">
        <f>'[1]2.19'!G20</f>
        <v>0</v>
      </c>
      <c r="CB24" s="19">
        <f t="shared" si="37"/>
        <v>4.2381000000000002E-2</v>
      </c>
      <c r="CC24" s="14">
        <f t="shared" si="38"/>
        <v>0</v>
      </c>
      <c r="CD24" s="27">
        <f>'[1]2.20'!C20</f>
        <v>1</v>
      </c>
      <c r="CE24" s="14">
        <f>'[1]2.20'!G20</f>
        <v>0</v>
      </c>
      <c r="CF24" s="19">
        <f t="shared" si="39"/>
        <v>4.2381000000000002E-2</v>
      </c>
      <c r="CG24" s="19">
        <f t="shared" si="40"/>
        <v>0</v>
      </c>
      <c r="CH24" s="27">
        <f>'[1]2.21'!C20</f>
        <v>1</v>
      </c>
      <c r="CI24" s="14">
        <f>'[1]2.21'!G20</f>
        <v>0</v>
      </c>
      <c r="CJ24" s="19">
        <f t="shared" si="41"/>
        <v>4.2381000000000002E-2</v>
      </c>
      <c r="CK24" s="19">
        <f t="shared" si="42"/>
        <v>0</v>
      </c>
      <c r="CL24" s="27">
        <f>'[1]2.22'!C20</f>
        <v>0</v>
      </c>
      <c r="CM24" s="14">
        <f>'[1]2.22'!G20</f>
        <v>0</v>
      </c>
      <c r="CN24" s="19">
        <f t="shared" si="43"/>
        <v>4.2381000000000002E-2</v>
      </c>
      <c r="CO24" s="19">
        <f t="shared" si="44"/>
        <v>0</v>
      </c>
    </row>
    <row r="25" spans="1:93" ht="31.5" x14ac:dyDescent="0.25">
      <c r="A25" s="1">
        <v>992</v>
      </c>
      <c r="B25" s="2" t="s">
        <v>20</v>
      </c>
      <c r="C25" s="29">
        <f t="shared" si="0"/>
        <v>16</v>
      </c>
      <c r="D25" s="30">
        <f t="shared" si="1"/>
        <v>0.76190476190476186</v>
      </c>
      <c r="E25" s="26">
        <f t="shared" si="2"/>
        <v>0.48174041181297961</v>
      </c>
      <c r="F25" s="14">
        <f>'[1]2.1'!C22</f>
        <v>1</v>
      </c>
      <c r="G25" s="14">
        <f>'[1]2.1'!G22</f>
        <v>1</v>
      </c>
      <c r="H25" s="19">
        <f t="shared" si="3"/>
        <v>4.2381000000000002E-2</v>
      </c>
      <c r="I25" s="19">
        <f t="shared" si="4"/>
        <v>4.2381000000000002E-2</v>
      </c>
      <c r="J25" s="25">
        <f>'[1]2.2'!C22</f>
        <v>1</v>
      </c>
      <c r="K25" s="19">
        <f>'[1]2.2'!G22</f>
        <v>0.86540225753586364</v>
      </c>
      <c r="L25" s="19">
        <f t="shared" si="5"/>
        <v>4.2381000000000002E-2</v>
      </c>
      <c r="M25" s="19">
        <f t="shared" si="6"/>
        <v>3.6676613076627437E-2</v>
      </c>
      <c r="N25" s="14">
        <f>'[1]2.3'!C22</f>
        <v>0</v>
      </c>
      <c r="O25" s="14">
        <f>'[1]2.3'!F22</f>
        <v>0</v>
      </c>
      <c r="P25" s="19">
        <f t="shared" si="7"/>
        <v>5.2381000000000004E-2</v>
      </c>
      <c r="Q25" s="19">
        <f t="shared" si="8"/>
        <v>0</v>
      </c>
      <c r="R25" s="14">
        <f>'[1]2.4'!C22</f>
        <v>1</v>
      </c>
      <c r="S25" s="19">
        <f>'[1]2.4'!G22</f>
        <v>1</v>
      </c>
      <c r="T25" s="19">
        <f t="shared" si="9"/>
        <v>5.2381000000000004E-2</v>
      </c>
      <c r="U25" s="19">
        <f t="shared" si="10"/>
        <v>5.2381000000000004E-2</v>
      </c>
      <c r="V25" s="14">
        <f>'[1]2.5'!C22</f>
        <v>1</v>
      </c>
      <c r="W25" s="19">
        <f>'[1]2.5'!G22</f>
        <v>1</v>
      </c>
      <c r="X25" s="19">
        <f t="shared" si="11"/>
        <v>5.2381000000000004E-2</v>
      </c>
      <c r="Y25" s="19">
        <f t="shared" si="12"/>
        <v>5.2381000000000004E-2</v>
      </c>
      <c r="Z25" s="14">
        <v>1</v>
      </c>
      <c r="AA25" s="19">
        <f>'[1]2.6'!$Q$80</f>
        <v>0</v>
      </c>
      <c r="AB25" s="19">
        <f t="shared" si="13"/>
        <v>5.2381000000000004E-2</v>
      </c>
      <c r="AC25" s="19">
        <f t="shared" si="14"/>
        <v>0</v>
      </c>
      <c r="AD25" s="14">
        <f>'[1]2.7'!C22</f>
        <v>1</v>
      </c>
      <c r="AE25" s="19">
        <f>'[1]2.7'!O22</f>
        <v>1</v>
      </c>
      <c r="AF25" s="19">
        <f t="shared" si="15"/>
        <v>5.2381000000000004E-2</v>
      </c>
      <c r="AG25" s="19">
        <f t="shared" si="16"/>
        <v>5.2381000000000004E-2</v>
      </c>
      <c r="AH25" s="14">
        <f>'[1]2.8'!C22</f>
        <v>1</v>
      </c>
      <c r="AI25" s="14">
        <f>'[1]2.8'!I22</f>
        <v>1</v>
      </c>
      <c r="AJ25" s="19">
        <f t="shared" si="17"/>
        <v>5.2381000000000004E-2</v>
      </c>
      <c r="AK25" s="19">
        <f t="shared" si="18"/>
        <v>5.2381000000000004E-2</v>
      </c>
      <c r="AL25" s="14">
        <f>'[1]2.9'!C22</f>
        <v>1</v>
      </c>
      <c r="AM25" s="14">
        <f>'[1]2.9'!G22</f>
        <v>1</v>
      </c>
      <c r="AN25" s="19">
        <f t="shared" si="19"/>
        <v>5.2381000000000004E-2</v>
      </c>
      <c r="AO25" s="19">
        <f t="shared" si="20"/>
        <v>5.2381000000000004E-2</v>
      </c>
      <c r="AP25" s="14">
        <f>'[1]2.10'!C22</f>
        <v>0</v>
      </c>
      <c r="AQ25" s="14">
        <f>'[1]2.10'!G22</f>
        <v>0</v>
      </c>
      <c r="AR25" s="19">
        <f t="shared" si="21"/>
        <v>5.2381000000000004E-2</v>
      </c>
      <c r="AS25" s="19">
        <f t="shared" si="22"/>
        <v>0</v>
      </c>
      <c r="AT25" s="14">
        <f>'[1]2.11'!C22</f>
        <v>0</v>
      </c>
      <c r="AU25" s="14">
        <f>'[1]2.11'!G22</f>
        <v>0</v>
      </c>
      <c r="AV25" s="19">
        <f t="shared" si="23"/>
        <v>5.2381000000000004E-2</v>
      </c>
      <c r="AW25" s="19">
        <f t="shared" si="24"/>
        <v>0</v>
      </c>
      <c r="AX25" s="14">
        <f>'[1]2.12'!C22</f>
        <v>1</v>
      </c>
      <c r="AY25" s="19">
        <f>'[1]2.12'!G22</f>
        <v>1</v>
      </c>
      <c r="AZ25" s="19">
        <f t="shared" si="25"/>
        <v>5.2381000000000004E-2</v>
      </c>
      <c r="BA25" s="19">
        <f t="shared" si="26"/>
        <v>5.2381000000000004E-2</v>
      </c>
      <c r="BB25" s="14">
        <f>'[1]2.13'!C22</f>
        <v>1</v>
      </c>
      <c r="BC25" s="19">
        <f>'[1]2.13'!G22</f>
        <v>0</v>
      </c>
      <c r="BD25" s="19">
        <f t="shared" si="27"/>
        <v>4.2381000000000002E-2</v>
      </c>
      <c r="BE25" s="19">
        <f t="shared" si="28"/>
        <v>0</v>
      </c>
      <c r="BF25" s="14">
        <f>'[1]2.14'!C22</f>
        <v>1</v>
      </c>
      <c r="BG25" s="14">
        <f>'[1]2.14'!F22</f>
        <v>0</v>
      </c>
      <c r="BH25" s="19">
        <f t="shared" si="29"/>
        <v>4.2381000000000002E-2</v>
      </c>
      <c r="BI25" s="19">
        <f t="shared" si="30"/>
        <v>0</v>
      </c>
      <c r="BJ25" s="27">
        <f>'[1]2.15'!C21</f>
        <v>1</v>
      </c>
      <c r="BK25" s="19">
        <f>'[1]2.15'!G21</f>
        <v>0.6080807084058274</v>
      </c>
      <c r="BL25" s="19">
        <f t="shared" si="31"/>
        <v>4.2381000000000002E-2</v>
      </c>
      <c r="BM25" s="19">
        <f t="shared" si="32"/>
        <v>2.5771068502947372E-2</v>
      </c>
      <c r="BN25" s="14"/>
      <c r="BO25" s="3"/>
      <c r="BP25" s="34">
        <v>0.05</v>
      </c>
      <c r="BQ25" s="14"/>
      <c r="BR25" s="14">
        <f>'[1]2.17'!C22</f>
        <v>1</v>
      </c>
      <c r="BS25" s="19">
        <f>'[1]2.17'!H22</f>
        <v>0.79103549442364141</v>
      </c>
      <c r="BT25" s="19">
        <f t="shared" si="33"/>
        <v>5.2381000000000004E-2</v>
      </c>
      <c r="BU25" s="19">
        <f t="shared" si="34"/>
        <v>4.1435230233404764E-2</v>
      </c>
      <c r="BV25" s="27">
        <f>'[1]2.18'!C21</f>
        <v>1</v>
      </c>
      <c r="BW25" s="28">
        <f>'[1]2.18'!G21</f>
        <v>0</v>
      </c>
      <c r="BX25" s="19">
        <f t="shared" si="35"/>
        <v>4.2381000000000002E-2</v>
      </c>
      <c r="BY25" s="19">
        <f t="shared" si="36"/>
        <v>0</v>
      </c>
      <c r="BZ25" s="27">
        <f>'[1]2.19'!C21</f>
        <v>0</v>
      </c>
      <c r="CA25" s="14">
        <f>'[1]2.19'!G21</f>
        <v>0</v>
      </c>
      <c r="CB25" s="19">
        <f t="shared" si="37"/>
        <v>4.2381000000000002E-2</v>
      </c>
      <c r="CC25" s="14">
        <f t="shared" si="38"/>
        <v>0</v>
      </c>
      <c r="CD25" s="27">
        <f>'[1]2.20'!C21</f>
        <v>1</v>
      </c>
      <c r="CE25" s="14">
        <f>'[1]2.20'!G21</f>
        <v>0.5</v>
      </c>
      <c r="CF25" s="19">
        <f t="shared" si="39"/>
        <v>4.2381000000000002E-2</v>
      </c>
      <c r="CG25" s="19">
        <f t="shared" si="40"/>
        <v>2.1190500000000001E-2</v>
      </c>
      <c r="CH25" s="27">
        <f>'[1]2.21'!C21</f>
        <v>1</v>
      </c>
      <c r="CI25" s="14">
        <f>'[1]2.21'!G21</f>
        <v>0</v>
      </c>
      <c r="CJ25" s="19">
        <f t="shared" si="41"/>
        <v>4.2381000000000002E-2</v>
      </c>
      <c r="CK25" s="19">
        <f t="shared" si="42"/>
        <v>0</v>
      </c>
      <c r="CL25" s="27">
        <f>'[1]2.22'!C21</f>
        <v>0</v>
      </c>
      <c r="CM25" s="14">
        <f>'[1]2.22'!G21</f>
        <v>0</v>
      </c>
      <c r="CN25" s="19">
        <f t="shared" si="43"/>
        <v>4.2381000000000002E-2</v>
      </c>
      <c r="CO25" s="19">
        <f t="shared" si="44"/>
        <v>0</v>
      </c>
    </row>
  </sheetData>
  <mergeCells count="27">
    <mergeCell ref="AP3:AS3"/>
    <mergeCell ref="AT3:AW3"/>
    <mergeCell ref="AX3:BA3"/>
    <mergeCell ref="BB3:BE3"/>
    <mergeCell ref="CL3:CO3"/>
    <mergeCell ref="BJ3:BM3"/>
    <mergeCell ref="BR3:BU3"/>
    <mergeCell ref="BV3:BY3"/>
    <mergeCell ref="BZ3:CC3"/>
    <mergeCell ref="CD3:CG3"/>
    <mergeCell ref="CH3:CK3"/>
    <mergeCell ref="C3:C4"/>
    <mergeCell ref="J3:M3"/>
    <mergeCell ref="BN3:BQ3"/>
    <mergeCell ref="A3:A4"/>
    <mergeCell ref="B3:B4"/>
    <mergeCell ref="D3:D4"/>
    <mergeCell ref="E3:E4"/>
    <mergeCell ref="F3:I3"/>
    <mergeCell ref="BF3:BI3"/>
    <mergeCell ref="N3:Q3"/>
    <mergeCell ref="R3:U3"/>
    <mergeCell ref="V3:Y3"/>
    <mergeCell ref="Z3:AC3"/>
    <mergeCell ref="AD3:AG3"/>
    <mergeCell ref="AH3:AK3"/>
    <mergeCell ref="AL3:AO3"/>
  </mergeCells>
  <pageMargins left="0.70866141732283472" right="0.70866141732283472" top="0.74803149606299213" bottom="0.74803149606299213" header="0.31496062992125984" footer="0.31496062992125984"/>
  <pageSetup paperSize="8" scale="37" fitToWidth="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zoomScaleNormal="100" workbookViewId="0"/>
  </sheetViews>
  <sheetFormatPr defaultRowHeight="15" x14ac:dyDescent="0.25"/>
  <cols>
    <col min="2" max="2" width="42.140625" customWidth="1"/>
    <col min="3" max="4" width="15.28515625" customWidth="1"/>
    <col min="5" max="5" width="15.5703125" customWidth="1"/>
    <col min="6" max="6" width="11" customWidth="1"/>
    <col min="7" max="7" width="10.85546875" customWidth="1"/>
    <col min="8" max="9" width="12" customWidth="1"/>
    <col min="10" max="10" width="9.140625" customWidth="1"/>
    <col min="11" max="11" width="10.85546875" customWidth="1"/>
    <col min="12" max="12" width="11.85546875" customWidth="1"/>
    <col min="13" max="13" width="11.5703125" customWidth="1"/>
  </cols>
  <sheetData>
    <row r="1" spans="1:13" ht="22.5" x14ac:dyDescent="0.3">
      <c r="A1" s="66" t="s">
        <v>44</v>
      </c>
    </row>
    <row r="3" spans="1:13" ht="93" customHeight="1" x14ac:dyDescent="0.25">
      <c r="A3" s="79" t="s">
        <v>0</v>
      </c>
      <c r="B3" s="79" t="s">
        <v>1</v>
      </c>
      <c r="C3" s="77" t="s">
        <v>59</v>
      </c>
      <c r="D3" s="77" t="s">
        <v>27</v>
      </c>
      <c r="E3" s="77" t="s">
        <v>21</v>
      </c>
      <c r="F3" s="74" t="s">
        <v>45</v>
      </c>
      <c r="G3" s="75"/>
      <c r="H3" s="75"/>
      <c r="I3" s="76"/>
      <c r="J3" s="74" t="s">
        <v>46</v>
      </c>
      <c r="K3" s="75"/>
      <c r="L3" s="75"/>
      <c r="M3" s="76"/>
    </row>
    <row r="4" spans="1:13" ht="105" x14ac:dyDescent="0.25">
      <c r="A4" s="80"/>
      <c r="B4" s="80"/>
      <c r="C4" s="78"/>
      <c r="D4" s="78"/>
      <c r="E4" s="78"/>
      <c r="F4" s="4" t="s">
        <v>22</v>
      </c>
      <c r="G4" s="4" t="s">
        <v>23</v>
      </c>
      <c r="H4" s="4" t="s">
        <v>24</v>
      </c>
      <c r="I4" s="4" t="s">
        <v>25</v>
      </c>
      <c r="J4" s="4" t="s">
        <v>22</v>
      </c>
      <c r="K4" s="4" t="s">
        <v>23</v>
      </c>
      <c r="L4" s="4" t="s">
        <v>24</v>
      </c>
      <c r="M4" s="4" t="s">
        <v>25</v>
      </c>
    </row>
    <row r="5" spans="1:13" x14ac:dyDescent="0.25">
      <c r="A5" s="31">
        <v>1</v>
      </c>
      <c r="B5" s="31">
        <v>2</v>
      </c>
      <c r="C5" s="33">
        <v>3</v>
      </c>
      <c r="D5" s="33">
        <v>4</v>
      </c>
      <c r="E5" s="31">
        <v>5</v>
      </c>
      <c r="F5" s="31">
        <v>6</v>
      </c>
      <c r="G5" s="31">
        <v>7</v>
      </c>
      <c r="H5" s="33">
        <v>8</v>
      </c>
      <c r="I5" s="33">
        <v>9</v>
      </c>
      <c r="J5" s="31">
        <v>10</v>
      </c>
      <c r="K5" s="31">
        <v>11</v>
      </c>
      <c r="L5" s="31">
        <v>12</v>
      </c>
      <c r="M5" s="33">
        <v>13</v>
      </c>
    </row>
    <row r="6" spans="1:13" x14ac:dyDescent="0.25">
      <c r="A6" s="31"/>
      <c r="B6" s="31"/>
      <c r="C6" s="33"/>
      <c r="D6" s="33" t="s">
        <v>60</v>
      </c>
      <c r="E6" s="31" t="s">
        <v>61</v>
      </c>
      <c r="F6" s="31"/>
      <c r="G6" s="31"/>
      <c r="H6" s="33"/>
      <c r="I6" s="33" t="s">
        <v>62</v>
      </c>
      <c r="J6" s="31"/>
      <c r="K6" s="31"/>
      <c r="L6" s="31"/>
      <c r="M6" s="33" t="s">
        <v>63</v>
      </c>
    </row>
    <row r="7" spans="1:13" ht="15.75" x14ac:dyDescent="0.25">
      <c r="A7" s="1">
        <v>901</v>
      </c>
      <c r="B7" s="2" t="s">
        <v>2</v>
      </c>
      <c r="C7" s="29">
        <f>F7+J7</f>
        <v>2</v>
      </c>
      <c r="D7" s="29">
        <f>C7/2</f>
        <v>1</v>
      </c>
      <c r="E7" s="19">
        <f>I7+M7</f>
        <v>1</v>
      </c>
      <c r="F7" s="14">
        <f>'[1]3.1'!C3</f>
        <v>1</v>
      </c>
      <c r="G7" s="14">
        <f>'[1]3.1'!G3</f>
        <v>1</v>
      </c>
      <c r="H7" s="14">
        <v>0.5</v>
      </c>
      <c r="I7" s="19">
        <f>G7*H7</f>
        <v>0.5</v>
      </c>
      <c r="J7" s="27">
        <f>'[1]3.2'!C3</f>
        <v>1</v>
      </c>
      <c r="K7" s="19">
        <f>'[1]3.2'!G3</f>
        <v>1</v>
      </c>
      <c r="L7" s="14">
        <v>0.5</v>
      </c>
      <c r="M7" s="19">
        <f>K7*L7</f>
        <v>0.5</v>
      </c>
    </row>
    <row r="8" spans="1:13" ht="15.75" x14ac:dyDescent="0.25">
      <c r="A8" s="1">
        <v>902</v>
      </c>
      <c r="B8" s="2" t="s">
        <v>3</v>
      </c>
      <c r="C8" s="29">
        <f t="shared" ref="C8:C25" si="0">F8+J8</f>
        <v>2</v>
      </c>
      <c r="D8" s="29">
        <f t="shared" ref="D8:D25" si="1">C8/2</f>
        <v>1</v>
      </c>
      <c r="E8" s="19">
        <f t="shared" ref="E8:E25" si="2">I8+M8</f>
        <v>0.83406432748538006</v>
      </c>
      <c r="F8" s="14">
        <f>'[1]3.1'!C4</f>
        <v>1</v>
      </c>
      <c r="G8" s="14">
        <f>'[1]3.1'!G4</f>
        <v>1</v>
      </c>
      <c r="H8" s="14">
        <v>0.5</v>
      </c>
      <c r="I8" s="19">
        <f t="shared" ref="I8:I25" si="3">G8*H8</f>
        <v>0.5</v>
      </c>
      <c r="J8" s="27">
        <f>'[1]3.2'!C4</f>
        <v>1</v>
      </c>
      <c r="K8" s="19">
        <f>'[1]3.2'!G4</f>
        <v>0.66812865497076024</v>
      </c>
      <c r="L8" s="14">
        <v>0.5</v>
      </c>
      <c r="M8" s="19">
        <f t="shared" ref="M8:M25" si="4">K8*L8</f>
        <v>0.33406432748538012</v>
      </c>
    </row>
    <row r="9" spans="1:13" ht="31.5" x14ac:dyDescent="0.25">
      <c r="A9" s="1">
        <v>905</v>
      </c>
      <c r="B9" s="2" t="s">
        <v>4</v>
      </c>
      <c r="C9" s="29">
        <f t="shared" si="0"/>
        <v>2</v>
      </c>
      <c r="D9" s="29">
        <f t="shared" si="1"/>
        <v>1</v>
      </c>
      <c r="E9" s="19">
        <f t="shared" si="2"/>
        <v>0.97222222222222232</v>
      </c>
      <c r="F9" s="14">
        <f>'[1]3.1'!C5</f>
        <v>1</v>
      </c>
      <c r="G9" s="14">
        <f>'[1]3.1'!G5</f>
        <v>1</v>
      </c>
      <c r="H9" s="14">
        <v>0.5</v>
      </c>
      <c r="I9" s="19">
        <f t="shared" si="3"/>
        <v>0.5</v>
      </c>
      <c r="J9" s="27">
        <f>'[1]3.2'!C5</f>
        <v>1</v>
      </c>
      <c r="K9" s="19">
        <f>'[1]3.2'!G5</f>
        <v>0.94444444444444453</v>
      </c>
      <c r="L9" s="14">
        <v>0.5</v>
      </c>
      <c r="M9" s="19">
        <f t="shared" si="4"/>
        <v>0.47222222222222227</v>
      </c>
    </row>
    <row r="10" spans="1:13" ht="31.5" x14ac:dyDescent="0.25">
      <c r="A10" s="1">
        <v>908</v>
      </c>
      <c r="B10" s="2" t="s">
        <v>5</v>
      </c>
      <c r="C10" s="29">
        <f t="shared" si="0"/>
        <v>2</v>
      </c>
      <c r="D10" s="29">
        <f t="shared" si="1"/>
        <v>1</v>
      </c>
      <c r="E10" s="19">
        <f t="shared" si="2"/>
        <v>0.97222222222222232</v>
      </c>
      <c r="F10" s="14">
        <f>'[1]3.1'!C6</f>
        <v>1</v>
      </c>
      <c r="G10" s="14">
        <f>'[1]3.1'!G6</f>
        <v>1</v>
      </c>
      <c r="H10" s="14">
        <v>0.5</v>
      </c>
      <c r="I10" s="19">
        <f t="shared" si="3"/>
        <v>0.5</v>
      </c>
      <c r="J10" s="27">
        <f>'[1]3.2'!C6</f>
        <v>1</v>
      </c>
      <c r="K10" s="19">
        <f>'[1]3.2'!G6</f>
        <v>0.94444444444444453</v>
      </c>
      <c r="L10" s="14">
        <v>0.5</v>
      </c>
      <c r="M10" s="19">
        <f t="shared" si="4"/>
        <v>0.47222222222222227</v>
      </c>
    </row>
    <row r="11" spans="1:13" ht="31.5" x14ac:dyDescent="0.25">
      <c r="A11" s="1">
        <v>910</v>
      </c>
      <c r="B11" s="2" t="s">
        <v>6</v>
      </c>
      <c r="C11" s="29">
        <f t="shared" si="0"/>
        <v>2</v>
      </c>
      <c r="D11" s="29">
        <f t="shared" si="1"/>
        <v>1</v>
      </c>
      <c r="E11" s="19">
        <f t="shared" si="2"/>
        <v>0.88888888888888884</v>
      </c>
      <c r="F11" s="14">
        <f>'[1]3.1'!C7</f>
        <v>1</v>
      </c>
      <c r="G11" s="14">
        <f>'[1]3.1'!G7</f>
        <v>1</v>
      </c>
      <c r="H11" s="14">
        <v>0.5</v>
      </c>
      <c r="I11" s="19">
        <f t="shared" si="3"/>
        <v>0.5</v>
      </c>
      <c r="J11" s="27">
        <f>'[1]3.2'!C7</f>
        <v>1</v>
      </c>
      <c r="K11" s="19">
        <f>'[1]3.2'!G7</f>
        <v>0.77777777777777768</v>
      </c>
      <c r="L11" s="14">
        <v>0.5</v>
      </c>
      <c r="M11" s="19">
        <f t="shared" si="4"/>
        <v>0.38888888888888884</v>
      </c>
    </row>
    <row r="12" spans="1:13" ht="31.5" x14ac:dyDescent="0.25">
      <c r="A12" s="1">
        <v>918</v>
      </c>
      <c r="B12" s="2" t="s">
        <v>7</v>
      </c>
      <c r="C12" s="29">
        <f t="shared" si="0"/>
        <v>2</v>
      </c>
      <c r="D12" s="29">
        <f t="shared" si="1"/>
        <v>1</v>
      </c>
      <c r="E12" s="19">
        <f t="shared" si="2"/>
        <v>0.5</v>
      </c>
      <c r="F12" s="14">
        <f>'[1]3.1'!C8</f>
        <v>1</v>
      </c>
      <c r="G12" s="14">
        <f>'[1]3.1'!G8</f>
        <v>1</v>
      </c>
      <c r="H12" s="14">
        <v>0.5</v>
      </c>
      <c r="I12" s="19">
        <f t="shared" si="3"/>
        <v>0.5</v>
      </c>
      <c r="J12" s="27">
        <f>'[1]3.2'!C8</f>
        <v>1</v>
      </c>
      <c r="K12" s="19">
        <f>'[1]3.2'!G8</f>
        <v>0</v>
      </c>
      <c r="L12" s="14">
        <v>0.5</v>
      </c>
      <c r="M12" s="19">
        <f t="shared" si="4"/>
        <v>0</v>
      </c>
    </row>
    <row r="13" spans="1:13" ht="36" customHeight="1" x14ac:dyDescent="0.25">
      <c r="A13" s="1">
        <v>921</v>
      </c>
      <c r="B13" s="2" t="s">
        <v>8</v>
      </c>
      <c r="C13" s="29">
        <f t="shared" si="0"/>
        <v>2</v>
      </c>
      <c r="D13" s="29">
        <f t="shared" si="1"/>
        <v>1</v>
      </c>
      <c r="E13" s="19">
        <f t="shared" si="2"/>
        <v>0.72222222222222221</v>
      </c>
      <c r="F13" s="14">
        <f>'[1]3.1'!C9</f>
        <v>1</v>
      </c>
      <c r="G13" s="14">
        <f>'[1]3.1'!G9</f>
        <v>1</v>
      </c>
      <c r="H13" s="14">
        <v>0.5</v>
      </c>
      <c r="I13" s="19">
        <f t="shared" si="3"/>
        <v>0.5</v>
      </c>
      <c r="J13" s="27">
        <f>'[1]3.2'!C9</f>
        <v>1</v>
      </c>
      <c r="K13" s="19">
        <f>'[1]3.2'!G9</f>
        <v>0.44444444444444442</v>
      </c>
      <c r="L13" s="14">
        <v>0.5</v>
      </c>
      <c r="M13" s="19">
        <f t="shared" si="4"/>
        <v>0.22222222222222221</v>
      </c>
    </row>
    <row r="14" spans="1:13" ht="47.25" x14ac:dyDescent="0.25">
      <c r="A14" s="1">
        <v>922</v>
      </c>
      <c r="B14" s="2" t="s">
        <v>9</v>
      </c>
      <c r="C14" s="29">
        <f t="shared" si="0"/>
        <v>2</v>
      </c>
      <c r="D14" s="29">
        <f t="shared" si="1"/>
        <v>1</v>
      </c>
      <c r="E14" s="19">
        <f t="shared" si="2"/>
        <v>0.91666666666666674</v>
      </c>
      <c r="F14" s="14">
        <f>'[1]3.1'!C10</f>
        <v>1</v>
      </c>
      <c r="G14" s="14">
        <f>'[1]3.1'!G10</f>
        <v>1</v>
      </c>
      <c r="H14" s="14">
        <v>0.5</v>
      </c>
      <c r="I14" s="19">
        <f t="shared" si="3"/>
        <v>0.5</v>
      </c>
      <c r="J14" s="27">
        <f>'[1]3.2'!C10</f>
        <v>1</v>
      </c>
      <c r="K14" s="19">
        <f>'[1]3.2'!G10</f>
        <v>0.83333333333333337</v>
      </c>
      <c r="L14" s="14">
        <v>0.5</v>
      </c>
      <c r="M14" s="19">
        <f t="shared" si="4"/>
        <v>0.41666666666666669</v>
      </c>
    </row>
    <row r="15" spans="1:13" ht="31.5" x14ac:dyDescent="0.25">
      <c r="A15" s="1">
        <v>923</v>
      </c>
      <c r="B15" s="2" t="s">
        <v>10</v>
      </c>
      <c r="C15" s="29">
        <f t="shared" si="0"/>
        <v>2</v>
      </c>
      <c r="D15" s="29">
        <f t="shared" si="1"/>
        <v>1</v>
      </c>
      <c r="E15" s="19">
        <f t="shared" si="2"/>
        <v>0.76754385964912275</v>
      </c>
      <c r="F15" s="14">
        <f>'[1]3.1'!C11</f>
        <v>1</v>
      </c>
      <c r="G15" s="14">
        <f>'[1]3.1'!G11</f>
        <v>1</v>
      </c>
      <c r="H15" s="14">
        <v>0.5</v>
      </c>
      <c r="I15" s="19">
        <f t="shared" si="3"/>
        <v>0.5</v>
      </c>
      <c r="J15" s="27">
        <f>'[1]3.2'!C11</f>
        <v>1</v>
      </c>
      <c r="K15" s="19">
        <f>'[1]3.2'!G11</f>
        <v>0.5350877192982455</v>
      </c>
      <c r="L15" s="14">
        <v>0.5</v>
      </c>
      <c r="M15" s="19">
        <f t="shared" si="4"/>
        <v>0.26754385964912275</v>
      </c>
    </row>
    <row r="16" spans="1:13" ht="31.5" x14ac:dyDescent="0.25">
      <c r="A16" s="1">
        <v>925</v>
      </c>
      <c r="B16" s="2" t="s">
        <v>11</v>
      </c>
      <c r="C16" s="29">
        <f t="shared" si="0"/>
        <v>2</v>
      </c>
      <c r="D16" s="29">
        <f t="shared" si="1"/>
        <v>1</v>
      </c>
      <c r="E16" s="19">
        <f t="shared" si="2"/>
        <v>0.80555555555555558</v>
      </c>
      <c r="F16" s="14">
        <f>'[1]3.1'!C12</f>
        <v>1</v>
      </c>
      <c r="G16" s="14">
        <f>'[1]3.1'!G12</f>
        <v>1</v>
      </c>
      <c r="H16" s="14">
        <v>0.5</v>
      </c>
      <c r="I16" s="19">
        <f t="shared" si="3"/>
        <v>0.5</v>
      </c>
      <c r="J16" s="27">
        <f>'[1]3.2'!C12</f>
        <v>1</v>
      </c>
      <c r="K16" s="19">
        <f>'[1]3.2'!G12</f>
        <v>0.61111111111111116</v>
      </c>
      <c r="L16" s="14">
        <v>0.5</v>
      </c>
      <c r="M16" s="19">
        <f t="shared" si="4"/>
        <v>0.30555555555555558</v>
      </c>
    </row>
    <row r="17" spans="1:13" ht="31.5" x14ac:dyDescent="0.25">
      <c r="A17" s="1">
        <v>926</v>
      </c>
      <c r="B17" s="2" t="s">
        <v>12</v>
      </c>
      <c r="C17" s="29">
        <f t="shared" si="0"/>
        <v>2</v>
      </c>
      <c r="D17" s="29">
        <f t="shared" si="1"/>
        <v>1</v>
      </c>
      <c r="E17" s="19">
        <f t="shared" si="2"/>
        <v>0.89108187134502925</v>
      </c>
      <c r="F17" s="14">
        <f>'[1]3.1'!C13</f>
        <v>1</v>
      </c>
      <c r="G17" s="14">
        <f>'[1]3.1'!G13</f>
        <v>1</v>
      </c>
      <c r="H17" s="14">
        <v>0.5</v>
      </c>
      <c r="I17" s="19">
        <f t="shared" si="3"/>
        <v>0.5</v>
      </c>
      <c r="J17" s="27">
        <f>'[1]3.2'!C13</f>
        <v>1</v>
      </c>
      <c r="K17" s="19">
        <f>'[1]3.2'!G13</f>
        <v>0.78216374269005839</v>
      </c>
      <c r="L17" s="14">
        <v>0.5</v>
      </c>
      <c r="M17" s="19">
        <f t="shared" si="4"/>
        <v>0.3910818713450292</v>
      </c>
    </row>
    <row r="18" spans="1:13" ht="31.5" x14ac:dyDescent="0.25">
      <c r="A18" s="1">
        <v>929</v>
      </c>
      <c r="B18" s="2" t="s">
        <v>13</v>
      </c>
      <c r="C18" s="29">
        <f t="shared" si="0"/>
        <v>2</v>
      </c>
      <c r="D18" s="29">
        <f t="shared" si="1"/>
        <v>1</v>
      </c>
      <c r="E18" s="19">
        <f t="shared" si="2"/>
        <v>0.79605263157894735</v>
      </c>
      <c r="F18" s="14">
        <f>'[1]3.1'!C14</f>
        <v>1</v>
      </c>
      <c r="G18" s="14">
        <f>'[1]3.1'!G14</f>
        <v>1</v>
      </c>
      <c r="H18" s="14">
        <v>0.5</v>
      </c>
      <c r="I18" s="19">
        <f t="shared" si="3"/>
        <v>0.5</v>
      </c>
      <c r="J18" s="27">
        <f>'[1]3.2'!C14</f>
        <v>1</v>
      </c>
      <c r="K18" s="19">
        <f>'[1]3.2'!G14</f>
        <v>0.59210526315789469</v>
      </c>
      <c r="L18" s="14">
        <v>0.5</v>
      </c>
      <c r="M18" s="19">
        <f t="shared" si="4"/>
        <v>0.29605263157894735</v>
      </c>
    </row>
    <row r="19" spans="1:13" ht="31.5" x14ac:dyDescent="0.25">
      <c r="A19" s="1">
        <v>930</v>
      </c>
      <c r="B19" s="2" t="s">
        <v>14</v>
      </c>
      <c r="C19" s="29">
        <f t="shared" si="0"/>
        <v>2</v>
      </c>
      <c r="D19" s="29">
        <f t="shared" si="1"/>
        <v>1</v>
      </c>
      <c r="E19" s="19">
        <f t="shared" si="2"/>
        <v>0.66666666666666674</v>
      </c>
      <c r="F19" s="14">
        <f>'[1]3.1'!C15</f>
        <v>1</v>
      </c>
      <c r="G19" s="14">
        <f>'[1]3.1'!G15</f>
        <v>1</v>
      </c>
      <c r="H19" s="14">
        <v>0.5</v>
      </c>
      <c r="I19" s="19">
        <f t="shared" si="3"/>
        <v>0.5</v>
      </c>
      <c r="J19" s="27">
        <f>'[1]3.2'!C15</f>
        <v>1</v>
      </c>
      <c r="K19" s="19">
        <f>'[1]3.2'!G15</f>
        <v>0.33333333333333343</v>
      </c>
      <c r="L19" s="14">
        <v>0.5</v>
      </c>
      <c r="M19" s="19">
        <f t="shared" si="4"/>
        <v>0.16666666666666671</v>
      </c>
    </row>
    <row r="20" spans="1:13" ht="31.5" x14ac:dyDescent="0.25">
      <c r="A20" s="1">
        <v>934</v>
      </c>
      <c r="B20" s="2" t="s">
        <v>15</v>
      </c>
      <c r="C20" s="29">
        <f t="shared" si="0"/>
        <v>2</v>
      </c>
      <c r="D20" s="29">
        <f t="shared" si="1"/>
        <v>1</v>
      </c>
      <c r="E20" s="19">
        <f t="shared" si="2"/>
        <v>0.77777777777777779</v>
      </c>
      <c r="F20" s="14">
        <f>'[1]3.1'!C16</f>
        <v>1</v>
      </c>
      <c r="G20" s="14">
        <f>'[1]3.1'!G16</f>
        <v>1</v>
      </c>
      <c r="H20" s="14">
        <v>0.5</v>
      </c>
      <c r="I20" s="19">
        <f t="shared" si="3"/>
        <v>0.5</v>
      </c>
      <c r="J20" s="27">
        <f>'[1]3.2'!C16</f>
        <v>1</v>
      </c>
      <c r="K20" s="19">
        <f>'[1]3.2'!G16</f>
        <v>0.55555555555555558</v>
      </c>
      <c r="L20" s="14">
        <v>0.5</v>
      </c>
      <c r="M20" s="19">
        <f t="shared" si="4"/>
        <v>0.27777777777777779</v>
      </c>
    </row>
    <row r="21" spans="1:13" ht="31.5" x14ac:dyDescent="0.25">
      <c r="A21" s="1">
        <v>942</v>
      </c>
      <c r="B21" s="2" t="s">
        <v>16</v>
      </c>
      <c r="C21" s="29">
        <f t="shared" si="0"/>
        <v>2</v>
      </c>
      <c r="D21" s="29">
        <f t="shared" si="1"/>
        <v>1</v>
      </c>
      <c r="E21" s="19">
        <f t="shared" si="2"/>
        <v>0.83333333333333337</v>
      </c>
      <c r="F21" s="14">
        <f>'[1]3.1'!C17</f>
        <v>1</v>
      </c>
      <c r="G21" s="14">
        <f>'[1]3.1'!G17</f>
        <v>1</v>
      </c>
      <c r="H21" s="14">
        <v>0.5</v>
      </c>
      <c r="I21" s="19">
        <f t="shared" si="3"/>
        <v>0.5</v>
      </c>
      <c r="J21" s="27">
        <f>'[1]3.2'!C17</f>
        <v>1</v>
      </c>
      <c r="K21" s="19">
        <f>'[1]3.2'!G17</f>
        <v>0.66666666666666674</v>
      </c>
      <c r="L21" s="14">
        <v>0.5</v>
      </c>
      <c r="M21" s="19">
        <f t="shared" si="4"/>
        <v>0.33333333333333337</v>
      </c>
    </row>
    <row r="22" spans="1:13" ht="31.5" x14ac:dyDescent="0.25">
      <c r="A22" s="1">
        <v>962</v>
      </c>
      <c r="B22" s="2" t="s">
        <v>17</v>
      </c>
      <c r="C22" s="29">
        <f t="shared" si="0"/>
        <v>2</v>
      </c>
      <c r="D22" s="29">
        <f t="shared" si="1"/>
        <v>1</v>
      </c>
      <c r="E22" s="19">
        <f t="shared" si="2"/>
        <v>0.80555555555555558</v>
      </c>
      <c r="F22" s="14">
        <f>'[1]3.1'!C18</f>
        <v>1</v>
      </c>
      <c r="G22" s="14">
        <f>'[1]3.1'!G18</f>
        <v>1</v>
      </c>
      <c r="H22" s="14">
        <v>0.5</v>
      </c>
      <c r="I22" s="19">
        <f t="shared" si="3"/>
        <v>0.5</v>
      </c>
      <c r="J22" s="27">
        <f>'[1]3.2'!C18</f>
        <v>1</v>
      </c>
      <c r="K22" s="19">
        <f>'[1]3.2'!G18</f>
        <v>0.61111111111111116</v>
      </c>
      <c r="L22" s="14">
        <v>0.5</v>
      </c>
      <c r="M22" s="19">
        <f t="shared" si="4"/>
        <v>0.30555555555555558</v>
      </c>
    </row>
    <row r="23" spans="1:13" ht="31.5" x14ac:dyDescent="0.25">
      <c r="A23" s="1">
        <v>972</v>
      </c>
      <c r="B23" s="2" t="s">
        <v>18</v>
      </c>
      <c r="C23" s="29">
        <f t="shared" si="0"/>
        <v>2</v>
      </c>
      <c r="D23" s="29">
        <f t="shared" si="1"/>
        <v>1</v>
      </c>
      <c r="E23" s="19">
        <f t="shared" si="2"/>
        <v>0.86111111111111116</v>
      </c>
      <c r="F23" s="14">
        <f>'[1]3.1'!C19</f>
        <v>1</v>
      </c>
      <c r="G23" s="14">
        <f>'[1]3.1'!G19</f>
        <v>1</v>
      </c>
      <c r="H23" s="14">
        <v>0.5</v>
      </c>
      <c r="I23" s="19">
        <f t="shared" si="3"/>
        <v>0.5</v>
      </c>
      <c r="J23" s="27">
        <f>'[1]3.2'!C19</f>
        <v>1</v>
      </c>
      <c r="K23" s="19">
        <f>'[1]3.2'!G19</f>
        <v>0.72222222222222232</v>
      </c>
      <c r="L23" s="14">
        <v>0.5</v>
      </c>
      <c r="M23" s="19">
        <f t="shared" si="4"/>
        <v>0.36111111111111116</v>
      </c>
    </row>
    <row r="24" spans="1:13" ht="31.5" x14ac:dyDescent="0.25">
      <c r="A24" s="1">
        <v>982</v>
      </c>
      <c r="B24" s="2" t="s">
        <v>19</v>
      </c>
      <c r="C24" s="29">
        <f t="shared" si="0"/>
        <v>2</v>
      </c>
      <c r="D24" s="29">
        <f t="shared" si="1"/>
        <v>1</v>
      </c>
      <c r="E24" s="19">
        <f t="shared" si="2"/>
        <v>0.83333333333333337</v>
      </c>
      <c r="F24" s="14">
        <f>'[1]3.1'!C20</f>
        <v>1</v>
      </c>
      <c r="G24" s="14">
        <f>'[1]3.1'!G20</f>
        <v>1</v>
      </c>
      <c r="H24" s="14">
        <v>0.5</v>
      </c>
      <c r="I24" s="19">
        <f t="shared" si="3"/>
        <v>0.5</v>
      </c>
      <c r="J24" s="27">
        <f>'[1]3.2'!C20</f>
        <v>1</v>
      </c>
      <c r="K24" s="19">
        <f>'[1]3.2'!G20</f>
        <v>0.66666666666666674</v>
      </c>
      <c r="L24" s="14">
        <v>0.5</v>
      </c>
      <c r="M24" s="19">
        <f t="shared" si="4"/>
        <v>0.33333333333333337</v>
      </c>
    </row>
    <row r="25" spans="1:13" ht="31.5" x14ac:dyDescent="0.25">
      <c r="A25" s="1">
        <v>992</v>
      </c>
      <c r="B25" s="2" t="s">
        <v>20</v>
      </c>
      <c r="C25" s="29">
        <f t="shared" si="0"/>
        <v>2</v>
      </c>
      <c r="D25" s="29">
        <f t="shared" si="1"/>
        <v>1</v>
      </c>
      <c r="E25" s="19">
        <f t="shared" si="2"/>
        <v>0.77777777777777779</v>
      </c>
      <c r="F25" s="14">
        <f>'[1]3.1'!C21</f>
        <v>1</v>
      </c>
      <c r="G25" s="14">
        <f>'[1]3.1'!G21</f>
        <v>1</v>
      </c>
      <c r="H25" s="14">
        <v>0.5</v>
      </c>
      <c r="I25" s="19">
        <f t="shared" si="3"/>
        <v>0.5</v>
      </c>
      <c r="J25" s="27">
        <f>'[1]3.2'!C21</f>
        <v>1</v>
      </c>
      <c r="K25" s="19">
        <f>'[1]3.2'!G21</f>
        <v>0.55555555555555558</v>
      </c>
      <c r="L25" s="14">
        <v>0.5</v>
      </c>
      <c r="M25" s="19">
        <f t="shared" si="4"/>
        <v>0.27777777777777779</v>
      </c>
    </row>
  </sheetData>
  <mergeCells count="7">
    <mergeCell ref="J3:M3"/>
    <mergeCell ref="A3:A4"/>
    <mergeCell ref="B3:B4"/>
    <mergeCell ref="C3:C4"/>
    <mergeCell ref="E3:E4"/>
    <mergeCell ref="F3:I3"/>
    <mergeCell ref="D3:D4"/>
  </mergeCells>
  <pageMargins left="0.7" right="0.7" top="0.75" bottom="0.75" header="0.3" footer="0.3"/>
  <pageSetup paperSize="8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zoomScaleNormal="100" workbookViewId="0"/>
  </sheetViews>
  <sheetFormatPr defaultRowHeight="15" x14ac:dyDescent="0.25"/>
  <cols>
    <col min="2" max="2" width="42.140625" customWidth="1"/>
    <col min="3" max="3" width="15" customWidth="1"/>
    <col min="4" max="4" width="15.28515625" customWidth="1"/>
    <col min="5" max="5" width="18.140625" customWidth="1"/>
    <col min="6" max="6" width="11" customWidth="1"/>
    <col min="7" max="7" width="10.85546875" customWidth="1"/>
    <col min="8" max="9" width="12" customWidth="1"/>
    <col min="10" max="10" width="9.140625" customWidth="1"/>
    <col min="11" max="11" width="10.85546875" customWidth="1"/>
    <col min="12" max="12" width="11.85546875" customWidth="1"/>
    <col min="13" max="13" width="11.5703125" customWidth="1"/>
    <col min="14" max="14" width="9.140625" customWidth="1"/>
    <col min="15" max="15" width="11.42578125" customWidth="1"/>
    <col min="16" max="16" width="11.85546875" customWidth="1"/>
    <col min="17" max="18" width="9.140625" customWidth="1"/>
    <col min="19" max="19" width="10.7109375" customWidth="1"/>
    <col min="20" max="20" width="10.85546875" customWidth="1"/>
    <col min="21" max="21" width="11.85546875" customWidth="1"/>
  </cols>
  <sheetData>
    <row r="1" spans="1:21" ht="22.5" x14ac:dyDescent="0.3">
      <c r="A1" s="66" t="s">
        <v>47</v>
      </c>
    </row>
    <row r="3" spans="1:21" ht="93" customHeight="1" x14ac:dyDescent="0.25">
      <c r="A3" s="79" t="s">
        <v>0</v>
      </c>
      <c r="B3" s="79" t="s">
        <v>1</v>
      </c>
      <c r="C3" s="77" t="s">
        <v>59</v>
      </c>
      <c r="D3" s="77" t="s">
        <v>27</v>
      </c>
      <c r="E3" s="77" t="s">
        <v>21</v>
      </c>
      <c r="F3" s="74" t="s">
        <v>92</v>
      </c>
      <c r="G3" s="75"/>
      <c r="H3" s="75"/>
      <c r="I3" s="76"/>
      <c r="J3" s="74" t="s">
        <v>93</v>
      </c>
      <c r="K3" s="75"/>
      <c r="L3" s="75"/>
      <c r="M3" s="76"/>
      <c r="N3" s="74" t="s">
        <v>48</v>
      </c>
      <c r="O3" s="75"/>
      <c r="P3" s="75"/>
      <c r="Q3" s="76"/>
      <c r="R3" s="74" t="s">
        <v>49</v>
      </c>
      <c r="S3" s="75"/>
      <c r="T3" s="75"/>
      <c r="U3" s="76"/>
    </row>
    <row r="4" spans="1:21" ht="105" x14ac:dyDescent="0.25">
      <c r="A4" s="80"/>
      <c r="B4" s="80"/>
      <c r="C4" s="78"/>
      <c r="D4" s="78"/>
      <c r="E4" s="78"/>
      <c r="F4" s="4" t="s">
        <v>22</v>
      </c>
      <c r="G4" s="4" t="s">
        <v>23</v>
      </c>
      <c r="H4" s="4" t="s">
        <v>24</v>
      </c>
      <c r="I4" s="4" t="s">
        <v>25</v>
      </c>
      <c r="J4" s="4" t="s">
        <v>22</v>
      </c>
      <c r="K4" s="4" t="s">
        <v>23</v>
      </c>
      <c r="L4" s="4" t="s">
        <v>24</v>
      </c>
      <c r="M4" s="4" t="s">
        <v>25</v>
      </c>
      <c r="N4" s="4" t="s">
        <v>22</v>
      </c>
      <c r="O4" s="4" t="s">
        <v>23</v>
      </c>
      <c r="P4" s="4" t="s">
        <v>24</v>
      </c>
      <c r="Q4" s="4" t="s">
        <v>25</v>
      </c>
      <c r="R4" s="4" t="s">
        <v>22</v>
      </c>
      <c r="S4" s="4" t="s">
        <v>23</v>
      </c>
      <c r="T4" s="4" t="s">
        <v>24</v>
      </c>
      <c r="U4" s="4" t="s">
        <v>25</v>
      </c>
    </row>
    <row r="5" spans="1:21" ht="15.75" x14ac:dyDescent="0.25">
      <c r="A5" s="1">
        <v>901</v>
      </c>
      <c r="B5" s="2" t="s">
        <v>2</v>
      </c>
      <c r="C5" s="29">
        <f>F5+J5+N5+R5</f>
        <v>0</v>
      </c>
      <c r="D5" s="17">
        <f>C5/2</f>
        <v>0</v>
      </c>
      <c r="E5" s="19">
        <f>I5+M5+Q5+U5</f>
        <v>0</v>
      </c>
      <c r="F5" s="14">
        <v>0</v>
      </c>
      <c r="G5" s="3"/>
      <c r="H5" s="34">
        <v>0.25</v>
      </c>
      <c r="I5" s="14">
        <v>0</v>
      </c>
      <c r="J5" s="14">
        <v>0</v>
      </c>
      <c r="K5" s="3"/>
      <c r="L5" s="34">
        <v>0.25</v>
      </c>
      <c r="M5" s="14">
        <v>0</v>
      </c>
      <c r="N5" s="14">
        <f>'[1]4.3'!C3</f>
        <v>0</v>
      </c>
      <c r="O5" s="27">
        <f>'[1]4.3'!G3</f>
        <v>0</v>
      </c>
      <c r="P5" s="14">
        <f>0.25+0.25</f>
        <v>0.5</v>
      </c>
      <c r="Q5" s="19">
        <f>O5*P5</f>
        <v>0</v>
      </c>
      <c r="R5" s="14">
        <f>'[1]4.4'!C3</f>
        <v>0</v>
      </c>
      <c r="S5" s="28">
        <f>'[1]4.4'!G3</f>
        <v>0</v>
      </c>
      <c r="T5" s="14">
        <f>0.25+0.25</f>
        <v>0.5</v>
      </c>
      <c r="U5" s="19">
        <f>S5*T5</f>
        <v>0</v>
      </c>
    </row>
    <row r="6" spans="1:21" ht="15.75" x14ac:dyDescent="0.25">
      <c r="A6" s="1">
        <v>902</v>
      </c>
      <c r="B6" s="2" t="s">
        <v>3</v>
      </c>
      <c r="C6" s="29">
        <f t="shared" ref="C6:C23" si="0">F6+J6+N6+R6</f>
        <v>2</v>
      </c>
      <c r="D6" s="17">
        <f t="shared" ref="D6:D23" si="1">C6/2</f>
        <v>1</v>
      </c>
      <c r="E6" s="19">
        <f t="shared" ref="E6:E23" si="2">I6+M6+Q6+U6</f>
        <v>0</v>
      </c>
      <c r="F6" s="14">
        <v>0</v>
      </c>
      <c r="G6" s="3"/>
      <c r="H6" s="34">
        <v>0.25</v>
      </c>
      <c r="I6" s="14">
        <v>0</v>
      </c>
      <c r="J6" s="14">
        <v>0</v>
      </c>
      <c r="K6" s="3"/>
      <c r="L6" s="34">
        <v>0.25</v>
      </c>
      <c r="M6" s="14">
        <v>0</v>
      </c>
      <c r="N6" s="14">
        <f>'[1]4.3'!C4</f>
        <v>1</v>
      </c>
      <c r="O6" s="27">
        <f>'[1]4.3'!G4</f>
        <v>0</v>
      </c>
      <c r="P6" s="14">
        <f t="shared" ref="P6:P23" si="3">0.25+0.25</f>
        <v>0.5</v>
      </c>
      <c r="Q6" s="19">
        <f t="shared" ref="Q6:Q23" si="4">O6*P6</f>
        <v>0</v>
      </c>
      <c r="R6" s="14">
        <f>'[1]4.4'!C4</f>
        <v>1</v>
      </c>
      <c r="S6" s="28">
        <f>'[1]4.4'!G4</f>
        <v>0</v>
      </c>
      <c r="T6" s="14">
        <f t="shared" ref="T6:T23" si="5">0.25+0.25</f>
        <v>0.5</v>
      </c>
      <c r="U6" s="19">
        <f t="shared" ref="U6:U23" si="6">S6*T6</f>
        <v>0</v>
      </c>
    </row>
    <row r="7" spans="1:21" ht="31.5" x14ac:dyDescent="0.25">
      <c r="A7" s="1">
        <v>905</v>
      </c>
      <c r="B7" s="2" t="s">
        <v>4</v>
      </c>
      <c r="C7" s="29">
        <f t="shared" si="0"/>
        <v>0</v>
      </c>
      <c r="D7" s="17">
        <f t="shared" si="1"/>
        <v>0</v>
      </c>
      <c r="E7" s="19">
        <f t="shared" si="2"/>
        <v>0</v>
      </c>
      <c r="F7" s="14">
        <v>0</v>
      </c>
      <c r="G7" s="3"/>
      <c r="H7" s="34">
        <v>0.25</v>
      </c>
      <c r="I7" s="14">
        <v>0</v>
      </c>
      <c r="J7" s="14">
        <v>0</v>
      </c>
      <c r="K7" s="3"/>
      <c r="L7" s="34">
        <v>0.25</v>
      </c>
      <c r="M7" s="14">
        <v>0</v>
      </c>
      <c r="N7" s="14">
        <f>'[1]4.3'!C5</f>
        <v>0</v>
      </c>
      <c r="O7" s="27">
        <f>'[1]4.3'!G5</f>
        <v>0</v>
      </c>
      <c r="P7" s="14">
        <f t="shared" si="3"/>
        <v>0.5</v>
      </c>
      <c r="Q7" s="19">
        <f t="shared" si="4"/>
        <v>0</v>
      </c>
      <c r="R7" s="14">
        <f>'[1]4.4'!C5</f>
        <v>0</v>
      </c>
      <c r="S7" s="28">
        <f>'[1]4.4'!G5</f>
        <v>0</v>
      </c>
      <c r="T7" s="14">
        <f t="shared" si="5"/>
        <v>0.5</v>
      </c>
      <c r="U7" s="19">
        <f t="shared" si="6"/>
        <v>0</v>
      </c>
    </row>
    <row r="8" spans="1:21" ht="31.5" x14ac:dyDescent="0.25">
      <c r="A8" s="1">
        <v>908</v>
      </c>
      <c r="B8" s="2" t="s">
        <v>5</v>
      </c>
      <c r="C8" s="29">
        <f t="shared" si="0"/>
        <v>0</v>
      </c>
      <c r="D8" s="17">
        <f t="shared" si="1"/>
        <v>0</v>
      </c>
      <c r="E8" s="19">
        <f t="shared" si="2"/>
        <v>0</v>
      </c>
      <c r="F8" s="14">
        <v>0</v>
      </c>
      <c r="G8" s="3"/>
      <c r="H8" s="34">
        <v>0.25</v>
      </c>
      <c r="I8" s="14">
        <v>0</v>
      </c>
      <c r="J8" s="14">
        <v>0</v>
      </c>
      <c r="K8" s="3"/>
      <c r="L8" s="34">
        <v>0.25</v>
      </c>
      <c r="M8" s="14">
        <v>0</v>
      </c>
      <c r="N8" s="14">
        <f>'[1]4.3'!C6</f>
        <v>0</v>
      </c>
      <c r="O8" s="27">
        <f>'[1]4.3'!G6</f>
        <v>0</v>
      </c>
      <c r="P8" s="14">
        <f t="shared" si="3"/>
        <v>0.5</v>
      </c>
      <c r="Q8" s="19">
        <f t="shared" si="4"/>
        <v>0</v>
      </c>
      <c r="R8" s="14">
        <f>'[1]4.4'!C6</f>
        <v>0</v>
      </c>
      <c r="S8" s="28">
        <f>'[1]4.4'!G6</f>
        <v>0</v>
      </c>
      <c r="T8" s="14">
        <f t="shared" si="5"/>
        <v>0.5</v>
      </c>
      <c r="U8" s="19">
        <f t="shared" si="6"/>
        <v>0</v>
      </c>
    </row>
    <row r="9" spans="1:21" ht="31.5" x14ac:dyDescent="0.25">
      <c r="A9" s="1">
        <v>910</v>
      </c>
      <c r="B9" s="2" t="s">
        <v>6</v>
      </c>
      <c r="C9" s="29">
        <f t="shared" si="0"/>
        <v>0</v>
      </c>
      <c r="D9" s="17">
        <f t="shared" si="1"/>
        <v>0</v>
      </c>
      <c r="E9" s="19">
        <f t="shared" si="2"/>
        <v>0</v>
      </c>
      <c r="F9" s="14">
        <v>0</v>
      </c>
      <c r="G9" s="3"/>
      <c r="H9" s="34">
        <v>0.25</v>
      </c>
      <c r="I9" s="14">
        <v>0</v>
      </c>
      <c r="J9" s="14">
        <v>0</v>
      </c>
      <c r="K9" s="3"/>
      <c r="L9" s="34">
        <v>0.25</v>
      </c>
      <c r="M9" s="14">
        <v>0</v>
      </c>
      <c r="N9" s="14">
        <f>'[1]4.3'!C7</f>
        <v>0</v>
      </c>
      <c r="O9" s="27">
        <f>'[1]4.3'!G7</f>
        <v>0</v>
      </c>
      <c r="P9" s="14">
        <f t="shared" si="3"/>
        <v>0.5</v>
      </c>
      <c r="Q9" s="19">
        <f t="shared" si="4"/>
        <v>0</v>
      </c>
      <c r="R9" s="14">
        <f>'[1]4.4'!C7</f>
        <v>0</v>
      </c>
      <c r="S9" s="28">
        <f>'[1]4.4'!G7</f>
        <v>0</v>
      </c>
      <c r="T9" s="14">
        <f t="shared" si="5"/>
        <v>0.5</v>
      </c>
      <c r="U9" s="19">
        <f t="shared" si="6"/>
        <v>0</v>
      </c>
    </row>
    <row r="10" spans="1:21" ht="31.5" x14ac:dyDescent="0.25">
      <c r="A10" s="1">
        <v>918</v>
      </c>
      <c r="B10" s="2" t="s">
        <v>7</v>
      </c>
      <c r="C10" s="29">
        <f t="shared" si="0"/>
        <v>2</v>
      </c>
      <c r="D10" s="17">
        <f t="shared" si="1"/>
        <v>1</v>
      </c>
      <c r="E10" s="19">
        <f t="shared" si="2"/>
        <v>0.5</v>
      </c>
      <c r="F10" s="14">
        <v>0</v>
      </c>
      <c r="G10" s="3"/>
      <c r="H10" s="34">
        <v>0.25</v>
      </c>
      <c r="I10" s="14">
        <v>0</v>
      </c>
      <c r="J10" s="14">
        <v>0</v>
      </c>
      <c r="K10" s="3"/>
      <c r="L10" s="34">
        <v>0.25</v>
      </c>
      <c r="M10" s="14">
        <v>0</v>
      </c>
      <c r="N10" s="14">
        <f>'[1]4.3'!C8</f>
        <v>1</v>
      </c>
      <c r="O10" s="27">
        <f>'[1]4.3'!G8</f>
        <v>0</v>
      </c>
      <c r="P10" s="14">
        <f t="shared" si="3"/>
        <v>0.5</v>
      </c>
      <c r="Q10" s="19">
        <f t="shared" si="4"/>
        <v>0</v>
      </c>
      <c r="R10" s="14">
        <f>'[1]4.4'!C8</f>
        <v>1</v>
      </c>
      <c r="S10" s="28">
        <f>'[1]4.4'!G8</f>
        <v>1</v>
      </c>
      <c r="T10" s="14">
        <f t="shared" si="5"/>
        <v>0.5</v>
      </c>
      <c r="U10" s="19">
        <f t="shared" si="6"/>
        <v>0.5</v>
      </c>
    </row>
    <row r="11" spans="1:21" ht="35.25" customHeight="1" x14ac:dyDescent="0.25">
      <c r="A11" s="1">
        <v>921</v>
      </c>
      <c r="B11" s="2" t="s">
        <v>8</v>
      </c>
      <c r="C11" s="29">
        <f t="shared" si="0"/>
        <v>2</v>
      </c>
      <c r="D11" s="17">
        <f t="shared" si="1"/>
        <v>1</v>
      </c>
      <c r="E11" s="19">
        <f t="shared" si="2"/>
        <v>0.5</v>
      </c>
      <c r="F11" s="14">
        <v>0</v>
      </c>
      <c r="G11" s="3"/>
      <c r="H11" s="34">
        <v>0.25</v>
      </c>
      <c r="I11" s="14">
        <v>0</v>
      </c>
      <c r="J11" s="14">
        <v>0</v>
      </c>
      <c r="K11" s="3"/>
      <c r="L11" s="34">
        <v>0.25</v>
      </c>
      <c r="M11" s="14">
        <v>0</v>
      </c>
      <c r="N11" s="14">
        <f>'[1]4.3'!C9</f>
        <v>1</v>
      </c>
      <c r="O11" s="27">
        <f>'[1]4.3'!G9</f>
        <v>0</v>
      </c>
      <c r="P11" s="14">
        <f t="shared" si="3"/>
        <v>0.5</v>
      </c>
      <c r="Q11" s="19">
        <f t="shared" si="4"/>
        <v>0</v>
      </c>
      <c r="R11" s="14">
        <f>'[1]4.4'!C9</f>
        <v>1</v>
      </c>
      <c r="S11" s="28">
        <f>'[1]4.4'!G9</f>
        <v>1</v>
      </c>
      <c r="T11" s="14">
        <f t="shared" si="5"/>
        <v>0.5</v>
      </c>
      <c r="U11" s="19">
        <f t="shared" si="6"/>
        <v>0.5</v>
      </c>
    </row>
    <row r="12" spans="1:21" ht="47.25" x14ac:dyDescent="0.25">
      <c r="A12" s="1">
        <v>922</v>
      </c>
      <c r="B12" s="2" t="s">
        <v>9</v>
      </c>
      <c r="C12" s="29">
        <f t="shared" si="0"/>
        <v>0</v>
      </c>
      <c r="D12" s="17">
        <f t="shared" si="1"/>
        <v>0</v>
      </c>
      <c r="E12" s="19">
        <f t="shared" si="2"/>
        <v>0</v>
      </c>
      <c r="F12" s="14">
        <v>0</v>
      </c>
      <c r="G12" s="3"/>
      <c r="H12" s="34">
        <v>0.25</v>
      </c>
      <c r="I12" s="14">
        <v>0</v>
      </c>
      <c r="J12" s="14">
        <v>0</v>
      </c>
      <c r="K12" s="3"/>
      <c r="L12" s="34">
        <v>0.25</v>
      </c>
      <c r="M12" s="14">
        <v>0</v>
      </c>
      <c r="N12" s="14">
        <f>'[1]4.3'!C10</f>
        <v>0</v>
      </c>
      <c r="O12" s="27">
        <f>'[1]4.3'!G10</f>
        <v>0</v>
      </c>
      <c r="P12" s="14">
        <f t="shared" si="3"/>
        <v>0.5</v>
      </c>
      <c r="Q12" s="19">
        <f t="shared" si="4"/>
        <v>0</v>
      </c>
      <c r="R12" s="14">
        <f>'[1]4.4'!C10</f>
        <v>0</v>
      </c>
      <c r="S12" s="28">
        <f>'[1]4.4'!G10</f>
        <v>0</v>
      </c>
      <c r="T12" s="14">
        <f t="shared" si="5"/>
        <v>0.5</v>
      </c>
      <c r="U12" s="19">
        <f t="shared" si="6"/>
        <v>0</v>
      </c>
    </row>
    <row r="13" spans="1:21" ht="31.5" x14ac:dyDescent="0.25">
      <c r="A13" s="1">
        <v>923</v>
      </c>
      <c r="B13" s="2" t="s">
        <v>10</v>
      </c>
      <c r="C13" s="29">
        <f t="shared" si="0"/>
        <v>2</v>
      </c>
      <c r="D13" s="17">
        <f t="shared" si="1"/>
        <v>1</v>
      </c>
      <c r="E13" s="19">
        <f t="shared" si="2"/>
        <v>0.5</v>
      </c>
      <c r="F13" s="14">
        <v>0</v>
      </c>
      <c r="G13" s="3"/>
      <c r="H13" s="34">
        <v>0.25</v>
      </c>
      <c r="I13" s="14">
        <v>0</v>
      </c>
      <c r="J13" s="14">
        <v>0</v>
      </c>
      <c r="K13" s="3"/>
      <c r="L13" s="34">
        <v>0.25</v>
      </c>
      <c r="M13" s="14">
        <v>0</v>
      </c>
      <c r="N13" s="14">
        <f>'[1]4.3'!C11</f>
        <v>1</v>
      </c>
      <c r="O13" s="27">
        <f>'[1]4.3'!G11</f>
        <v>0</v>
      </c>
      <c r="P13" s="14">
        <f t="shared" si="3"/>
        <v>0.5</v>
      </c>
      <c r="Q13" s="19">
        <f t="shared" si="4"/>
        <v>0</v>
      </c>
      <c r="R13" s="14">
        <f>'[1]4.4'!C11</f>
        <v>1</v>
      </c>
      <c r="S13" s="28">
        <f>'[1]4.4'!G11</f>
        <v>1</v>
      </c>
      <c r="T13" s="14">
        <f t="shared" si="5"/>
        <v>0.5</v>
      </c>
      <c r="U13" s="19">
        <f t="shared" si="6"/>
        <v>0.5</v>
      </c>
    </row>
    <row r="14" spans="1:21" ht="31.5" x14ac:dyDescent="0.25">
      <c r="A14" s="1">
        <v>925</v>
      </c>
      <c r="B14" s="2" t="s">
        <v>11</v>
      </c>
      <c r="C14" s="29">
        <f t="shared" si="0"/>
        <v>2</v>
      </c>
      <c r="D14" s="17">
        <f t="shared" si="1"/>
        <v>1</v>
      </c>
      <c r="E14" s="19">
        <f t="shared" si="2"/>
        <v>0.5</v>
      </c>
      <c r="F14" s="14">
        <v>0</v>
      </c>
      <c r="G14" s="3"/>
      <c r="H14" s="34">
        <v>0.25</v>
      </c>
      <c r="I14" s="14">
        <v>0</v>
      </c>
      <c r="J14" s="14">
        <v>0</v>
      </c>
      <c r="K14" s="3"/>
      <c r="L14" s="34">
        <v>0.25</v>
      </c>
      <c r="M14" s="14">
        <v>0</v>
      </c>
      <c r="N14" s="14">
        <f>'[1]4.3'!C12</f>
        <v>1</v>
      </c>
      <c r="O14" s="27">
        <f>'[1]4.3'!G12</f>
        <v>0</v>
      </c>
      <c r="P14" s="14">
        <f t="shared" si="3"/>
        <v>0.5</v>
      </c>
      <c r="Q14" s="19">
        <f t="shared" si="4"/>
        <v>0</v>
      </c>
      <c r="R14" s="14">
        <f>'[1]4.4'!C12</f>
        <v>1</v>
      </c>
      <c r="S14" s="28">
        <f>'[1]4.4'!G12</f>
        <v>1</v>
      </c>
      <c r="T14" s="14">
        <f t="shared" si="5"/>
        <v>0.5</v>
      </c>
      <c r="U14" s="19">
        <f t="shared" si="6"/>
        <v>0.5</v>
      </c>
    </row>
    <row r="15" spans="1:21" ht="31.5" x14ac:dyDescent="0.25">
      <c r="A15" s="1">
        <v>926</v>
      </c>
      <c r="B15" s="2" t="s">
        <v>12</v>
      </c>
      <c r="C15" s="29">
        <f t="shared" si="0"/>
        <v>2</v>
      </c>
      <c r="D15" s="17">
        <f t="shared" si="1"/>
        <v>1</v>
      </c>
      <c r="E15" s="19">
        <f t="shared" si="2"/>
        <v>0.5</v>
      </c>
      <c r="F15" s="14">
        <v>0</v>
      </c>
      <c r="G15" s="3"/>
      <c r="H15" s="34">
        <v>0.25</v>
      </c>
      <c r="I15" s="14">
        <v>0</v>
      </c>
      <c r="J15" s="14">
        <v>0</v>
      </c>
      <c r="K15" s="3"/>
      <c r="L15" s="34">
        <v>0.25</v>
      </c>
      <c r="M15" s="14">
        <v>0</v>
      </c>
      <c r="N15" s="14">
        <f>'[1]4.3'!C13</f>
        <v>1</v>
      </c>
      <c r="O15" s="27">
        <f>'[1]4.3'!G13</f>
        <v>0</v>
      </c>
      <c r="P15" s="14">
        <f t="shared" si="3"/>
        <v>0.5</v>
      </c>
      <c r="Q15" s="19">
        <f t="shared" si="4"/>
        <v>0</v>
      </c>
      <c r="R15" s="14">
        <f>'[1]4.4'!C13</f>
        <v>1</v>
      </c>
      <c r="S15" s="28">
        <f>'[1]4.4'!G13</f>
        <v>1</v>
      </c>
      <c r="T15" s="14">
        <f t="shared" si="5"/>
        <v>0.5</v>
      </c>
      <c r="U15" s="19">
        <f t="shared" si="6"/>
        <v>0.5</v>
      </c>
    </row>
    <row r="16" spans="1:21" ht="31.5" x14ac:dyDescent="0.25">
      <c r="A16" s="1">
        <v>929</v>
      </c>
      <c r="B16" s="2" t="s">
        <v>13</v>
      </c>
      <c r="C16" s="29">
        <f t="shared" si="0"/>
        <v>2</v>
      </c>
      <c r="D16" s="17">
        <f t="shared" si="1"/>
        <v>1</v>
      </c>
      <c r="E16" s="19">
        <f t="shared" si="2"/>
        <v>0.5</v>
      </c>
      <c r="F16" s="14">
        <v>0</v>
      </c>
      <c r="G16" s="3"/>
      <c r="H16" s="34">
        <v>0.25</v>
      </c>
      <c r="I16" s="14">
        <v>0</v>
      </c>
      <c r="J16" s="14">
        <v>0</v>
      </c>
      <c r="K16" s="3"/>
      <c r="L16" s="34">
        <v>0.25</v>
      </c>
      <c r="M16" s="14">
        <v>0</v>
      </c>
      <c r="N16" s="14">
        <f>'[1]4.3'!C14</f>
        <v>1</v>
      </c>
      <c r="O16" s="27">
        <f>'[1]4.3'!G14</f>
        <v>0</v>
      </c>
      <c r="P16" s="14">
        <f t="shared" si="3"/>
        <v>0.5</v>
      </c>
      <c r="Q16" s="19">
        <f t="shared" si="4"/>
        <v>0</v>
      </c>
      <c r="R16" s="14">
        <f>'[1]4.4'!C14</f>
        <v>1</v>
      </c>
      <c r="S16" s="28">
        <f>'[1]4.4'!G14</f>
        <v>1</v>
      </c>
      <c r="T16" s="14">
        <f t="shared" si="5"/>
        <v>0.5</v>
      </c>
      <c r="U16" s="19">
        <f t="shared" si="6"/>
        <v>0.5</v>
      </c>
    </row>
    <row r="17" spans="1:21" ht="31.5" x14ac:dyDescent="0.25">
      <c r="A17" s="1">
        <v>930</v>
      </c>
      <c r="B17" s="2" t="s">
        <v>14</v>
      </c>
      <c r="C17" s="29">
        <f t="shared" si="0"/>
        <v>0</v>
      </c>
      <c r="D17" s="17">
        <f t="shared" si="1"/>
        <v>0</v>
      </c>
      <c r="E17" s="19">
        <f t="shared" si="2"/>
        <v>0</v>
      </c>
      <c r="F17" s="14">
        <v>0</v>
      </c>
      <c r="G17" s="3"/>
      <c r="H17" s="34">
        <v>0.25</v>
      </c>
      <c r="I17" s="14">
        <v>0</v>
      </c>
      <c r="J17" s="14">
        <v>0</v>
      </c>
      <c r="K17" s="3"/>
      <c r="L17" s="34">
        <v>0.25</v>
      </c>
      <c r="M17" s="14">
        <v>0</v>
      </c>
      <c r="N17" s="14">
        <f>'[1]4.3'!C15</f>
        <v>0</v>
      </c>
      <c r="O17" s="27">
        <f>'[1]4.3'!G15</f>
        <v>0</v>
      </c>
      <c r="P17" s="14">
        <f t="shared" si="3"/>
        <v>0.5</v>
      </c>
      <c r="Q17" s="19">
        <f t="shared" si="4"/>
        <v>0</v>
      </c>
      <c r="R17" s="14">
        <f>'[1]4.4'!C15</f>
        <v>0</v>
      </c>
      <c r="S17" s="28">
        <f>'[1]4.4'!G15</f>
        <v>0</v>
      </c>
      <c r="T17" s="14">
        <f t="shared" si="5"/>
        <v>0.5</v>
      </c>
      <c r="U17" s="19">
        <f t="shared" si="6"/>
        <v>0</v>
      </c>
    </row>
    <row r="18" spans="1:21" ht="31.5" x14ac:dyDescent="0.25">
      <c r="A18" s="1">
        <v>934</v>
      </c>
      <c r="B18" s="2" t="s">
        <v>15</v>
      </c>
      <c r="C18" s="29">
        <f t="shared" si="0"/>
        <v>2</v>
      </c>
      <c r="D18" s="17">
        <f t="shared" si="1"/>
        <v>1</v>
      </c>
      <c r="E18" s="19">
        <f t="shared" si="2"/>
        <v>1</v>
      </c>
      <c r="F18" s="14">
        <v>0</v>
      </c>
      <c r="G18" s="3"/>
      <c r="H18" s="34">
        <v>0.25</v>
      </c>
      <c r="I18" s="14">
        <v>0</v>
      </c>
      <c r="J18" s="14">
        <v>0</v>
      </c>
      <c r="K18" s="3"/>
      <c r="L18" s="34">
        <v>0.25</v>
      </c>
      <c r="M18" s="14">
        <v>0</v>
      </c>
      <c r="N18" s="14">
        <f>'[1]4.3'!C16</f>
        <v>1</v>
      </c>
      <c r="O18" s="27">
        <f>'[1]4.3'!G16</f>
        <v>1</v>
      </c>
      <c r="P18" s="14">
        <f t="shared" si="3"/>
        <v>0.5</v>
      </c>
      <c r="Q18" s="19">
        <f t="shared" si="4"/>
        <v>0.5</v>
      </c>
      <c r="R18" s="14">
        <f>'[1]4.4'!C16</f>
        <v>1</v>
      </c>
      <c r="S18" s="28">
        <f>'[1]4.4'!G16</f>
        <v>1</v>
      </c>
      <c r="T18" s="14">
        <f t="shared" si="5"/>
        <v>0.5</v>
      </c>
      <c r="U18" s="19">
        <f t="shared" si="6"/>
        <v>0.5</v>
      </c>
    </row>
    <row r="19" spans="1:21" ht="31.5" x14ac:dyDescent="0.25">
      <c r="A19" s="1">
        <v>942</v>
      </c>
      <c r="B19" s="2" t="s">
        <v>16</v>
      </c>
      <c r="C19" s="29">
        <f t="shared" si="0"/>
        <v>2</v>
      </c>
      <c r="D19" s="17">
        <f t="shared" si="1"/>
        <v>1</v>
      </c>
      <c r="E19" s="19">
        <f t="shared" si="2"/>
        <v>0</v>
      </c>
      <c r="F19" s="14">
        <v>0</v>
      </c>
      <c r="G19" s="3"/>
      <c r="H19" s="34">
        <v>0.25</v>
      </c>
      <c r="I19" s="14">
        <v>0</v>
      </c>
      <c r="J19" s="14">
        <v>0</v>
      </c>
      <c r="K19" s="3"/>
      <c r="L19" s="34">
        <v>0.25</v>
      </c>
      <c r="M19" s="14">
        <v>0</v>
      </c>
      <c r="N19" s="14">
        <f>'[1]4.3'!C17</f>
        <v>1</v>
      </c>
      <c r="O19" s="27">
        <f>'[1]4.3'!G17</f>
        <v>0</v>
      </c>
      <c r="P19" s="14">
        <f t="shared" si="3"/>
        <v>0.5</v>
      </c>
      <c r="Q19" s="19">
        <f t="shared" si="4"/>
        <v>0</v>
      </c>
      <c r="R19" s="14">
        <f>'[1]4.4'!C17</f>
        <v>1</v>
      </c>
      <c r="S19" s="28">
        <f>'[1]4.4'!G17</f>
        <v>0</v>
      </c>
      <c r="T19" s="14">
        <f t="shared" si="5"/>
        <v>0.5</v>
      </c>
      <c r="U19" s="19">
        <f t="shared" si="6"/>
        <v>0</v>
      </c>
    </row>
    <row r="20" spans="1:21" ht="31.5" x14ac:dyDescent="0.25">
      <c r="A20" s="1">
        <v>962</v>
      </c>
      <c r="B20" s="2" t="s">
        <v>17</v>
      </c>
      <c r="C20" s="29">
        <f t="shared" si="0"/>
        <v>2</v>
      </c>
      <c r="D20" s="17">
        <f t="shared" si="1"/>
        <v>1</v>
      </c>
      <c r="E20" s="19">
        <f t="shared" si="2"/>
        <v>0.5</v>
      </c>
      <c r="F20" s="14">
        <v>0</v>
      </c>
      <c r="G20" s="3"/>
      <c r="H20" s="34">
        <v>0.25</v>
      </c>
      <c r="I20" s="14">
        <v>0</v>
      </c>
      <c r="J20" s="14">
        <v>0</v>
      </c>
      <c r="K20" s="3"/>
      <c r="L20" s="34">
        <v>0.25</v>
      </c>
      <c r="M20" s="14">
        <v>0</v>
      </c>
      <c r="N20" s="14">
        <f>'[1]4.3'!C18</f>
        <v>1</v>
      </c>
      <c r="O20" s="27">
        <f>'[1]4.3'!G18</f>
        <v>0</v>
      </c>
      <c r="P20" s="14">
        <f t="shared" si="3"/>
        <v>0.5</v>
      </c>
      <c r="Q20" s="19">
        <f t="shared" si="4"/>
        <v>0</v>
      </c>
      <c r="R20" s="14">
        <f>'[1]4.4'!C18</f>
        <v>1</v>
      </c>
      <c r="S20" s="28">
        <f>'[1]4.4'!G18</f>
        <v>1</v>
      </c>
      <c r="T20" s="14">
        <f t="shared" si="5"/>
        <v>0.5</v>
      </c>
      <c r="U20" s="19">
        <f t="shared" si="6"/>
        <v>0.5</v>
      </c>
    </row>
    <row r="21" spans="1:21" ht="31.5" x14ac:dyDescent="0.25">
      <c r="A21" s="1">
        <v>972</v>
      </c>
      <c r="B21" s="2" t="s">
        <v>18</v>
      </c>
      <c r="C21" s="29">
        <f t="shared" si="0"/>
        <v>2</v>
      </c>
      <c r="D21" s="17">
        <f t="shared" si="1"/>
        <v>1</v>
      </c>
      <c r="E21" s="19">
        <f t="shared" si="2"/>
        <v>0.5</v>
      </c>
      <c r="F21" s="14">
        <v>0</v>
      </c>
      <c r="G21" s="3"/>
      <c r="H21" s="34">
        <v>0.25</v>
      </c>
      <c r="I21" s="14">
        <v>0</v>
      </c>
      <c r="J21" s="14">
        <v>0</v>
      </c>
      <c r="K21" s="3"/>
      <c r="L21" s="34">
        <v>0.25</v>
      </c>
      <c r="M21" s="14">
        <v>0</v>
      </c>
      <c r="N21" s="14">
        <f>'[1]4.3'!C19</f>
        <v>1</v>
      </c>
      <c r="O21" s="27">
        <f>'[1]4.3'!G19</f>
        <v>0</v>
      </c>
      <c r="P21" s="14">
        <f t="shared" si="3"/>
        <v>0.5</v>
      </c>
      <c r="Q21" s="19">
        <f t="shared" si="4"/>
        <v>0</v>
      </c>
      <c r="R21" s="14">
        <f>'[1]4.4'!C19</f>
        <v>1</v>
      </c>
      <c r="S21" s="28">
        <f>'[1]4.4'!G19</f>
        <v>1</v>
      </c>
      <c r="T21" s="14">
        <f t="shared" si="5"/>
        <v>0.5</v>
      </c>
      <c r="U21" s="19">
        <f t="shared" si="6"/>
        <v>0.5</v>
      </c>
    </row>
    <row r="22" spans="1:21" ht="31.5" x14ac:dyDescent="0.25">
      <c r="A22" s="1">
        <v>982</v>
      </c>
      <c r="B22" s="2" t="s">
        <v>19</v>
      </c>
      <c r="C22" s="29">
        <f t="shared" si="0"/>
        <v>2</v>
      </c>
      <c r="D22" s="17">
        <f t="shared" si="1"/>
        <v>1</v>
      </c>
      <c r="E22" s="19">
        <f t="shared" si="2"/>
        <v>0.5</v>
      </c>
      <c r="F22" s="14">
        <v>0</v>
      </c>
      <c r="G22" s="3"/>
      <c r="H22" s="34">
        <v>0.25</v>
      </c>
      <c r="I22" s="14">
        <v>0</v>
      </c>
      <c r="J22" s="14">
        <v>0</v>
      </c>
      <c r="K22" s="3"/>
      <c r="L22" s="34">
        <v>0.25</v>
      </c>
      <c r="M22" s="14">
        <v>0</v>
      </c>
      <c r="N22" s="14">
        <f>'[1]4.3'!C20</f>
        <v>1</v>
      </c>
      <c r="O22" s="27">
        <f>'[1]4.3'!G20</f>
        <v>0</v>
      </c>
      <c r="P22" s="14">
        <f t="shared" si="3"/>
        <v>0.5</v>
      </c>
      <c r="Q22" s="19">
        <f t="shared" si="4"/>
        <v>0</v>
      </c>
      <c r="R22" s="14">
        <f>'[1]4.4'!C20</f>
        <v>1</v>
      </c>
      <c r="S22" s="28">
        <f>'[1]4.4'!G20</f>
        <v>1</v>
      </c>
      <c r="T22" s="14">
        <f t="shared" si="5"/>
        <v>0.5</v>
      </c>
      <c r="U22" s="19">
        <f t="shared" si="6"/>
        <v>0.5</v>
      </c>
    </row>
    <row r="23" spans="1:21" ht="31.5" x14ac:dyDescent="0.25">
      <c r="A23" s="1">
        <v>992</v>
      </c>
      <c r="B23" s="2" t="s">
        <v>20</v>
      </c>
      <c r="C23" s="29">
        <f t="shared" si="0"/>
        <v>2</v>
      </c>
      <c r="D23" s="17">
        <f t="shared" si="1"/>
        <v>1</v>
      </c>
      <c r="E23" s="19">
        <f t="shared" si="2"/>
        <v>1</v>
      </c>
      <c r="F23" s="14">
        <v>0</v>
      </c>
      <c r="G23" s="3"/>
      <c r="H23" s="34">
        <v>0.25</v>
      </c>
      <c r="I23" s="14">
        <v>0</v>
      </c>
      <c r="J23" s="14">
        <v>0</v>
      </c>
      <c r="K23" s="3"/>
      <c r="L23" s="34">
        <v>0.25</v>
      </c>
      <c r="M23" s="14">
        <v>0</v>
      </c>
      <c r="N23" s="14">
        <f>'[1]4.3'!C21</f>
        <v>1</v>
      </c>
      <c r="O23" s="27">
        <f>'[1]4.3'!G21</f>
        <v>1</v>
      </c>
      <c r="P23" s="14">
        <f t="shared" si="3"/>
        <v>0.5</v>
      </c>
      <c r="Q23" s="19">
        <f t="shared" si="4"/>
        <v>0.5</v>
      </c>
      <c r="R23" s="14">
        <f>'[1]4.4'!C21</f>
        <v>1</v>
      </c>
      <c r="S23" s="28">
        <f>'[1]4.4'!G21</f>
        <v>1</v>
      </c>
      <c r="T23" s="14">
        <f t="shared" si="5"/>
        <v>0.5</v>
      </c>
      <c r="U23" s="19">
        <f t="shared" si="6"/>
        <v>0.5</v>
      </c>
    </row>
    <row r="25" spans="1:21" x14ac:dyDescent="0.25">
      <c r="A25" s="85" t="s">
        <v>94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</row>
  </sheetData>
  <mergeCells count="10">
    <mergeCell ref="A25:P25"/>
    <mergeCell ref="N3:Q3"/>
    <mergeCell ref="R3:U3"/>
    <mergeCell ref="A3:A4"/>
    <mergeCell ref="B3:B4"/>
    <mergeCell ref="D3:D4"/>
    <mergeCell ref="E3:E4"/>
    <mergeCell ref="F3:I3"/>
    <mergeCell ref="J3:M3"/>
    <mergeCell ref="C3:C4"/>
  </mergeCells>
  <pageMargins left="0.7" right="0.7" top="0.75" bottom="0.75" header="0.3" footer="0.3"/>
  <pageSetup paperSize="8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zoomScaleNormal="100" workbookViewId="0"/>
  </sheetViews>
  <sheetFormatPr defaultRowHeight="15" x14ac:dyDescent="0.25"/>
  <cols>
    <col min="2" max="2" width="42.140625" customWidth="1"/>
    <col min="3" max="3" width="14.140625" customWidth="1"/>
    <col min="4" max="4" width="15.28515625" customWidth="1"/>
    <col min="5" max="5" width="18.140625" customWidth="1"/>
    <col min="6" max="6" width="11" customWidth="1"/>
    <col min="7" max="7" width="10.85546875" customWidth="1"/>
    <col min="8" max="9" width="12" customWidth="1"/>
    <col min="10" max="10" width="9.140625" customWidth="1"/>
    <col min="11" max="11" width="10.85546875" customWidth="1"/>
    <col min="12" max="12" width="11.85546875" customWidth="1"/>
    <col min="13" max="13" width="11.5703125" customWidth="1"/>
    <col min="14" max="14" width="9.140625" customWidth="1"/>
    <col min="15" max="15" width="11.42578125" customWidth="1"/>
    <col min="16" max="16" width="11.85546875" customWidth="1"/>
    <col min="17" max="18" width="9.140625" customWidth="1"/>
    <col min="19" max="19" width="10.7109375" customWidth="1"/>
    <col min="20" max="20" width="10.85546875" customWidth="1"/>
    <col min="21" max="21" width="11.85546875" customWidth="1"/>
  </cols>
  <sheetData>
    <row r="1" spans="1:21" ht="22.5" x14ac:dyDescent="0.3">
      <c r="A1" s="66" t="s">
        <v>51</v>
      </c>
    </row>
    <row r="3" spans="1:21" ht="93" customHeight="1" x14ac:dyDescent="0.25">
      <c r="A3" s="79" t="s">
        <v>0</v>
      </c>
      <c r="B3" s="79" t="s">
        <v>1</v>
      </c>
      <c r="C3" s="77" t="s">
        <v>59</v>
      </c>
      <c r="D3" s="77" t="s">
        <v>27</v>
      </c>
      <c r="E3" s="77" t="s">
        <v>21</v>
      </c>
      <c r="F3" s="74" t="s">
        <v>50</v>
      </c>
      <c r="G3" s="75"/>
      <c r="H3" s="75"/>
      <c r="I3" s="76"/>
      <c r="J3" s="74" t="s">
        <v>95</v>
      </c>
      <c r="K3" s="75"/>
      <c r="L3" s="75"/>
      <c r="M3" s="76"/>
      <c r="N3" s="74" t="s">
        <v>96</v>
      </c>
      <c r="O3" s="75"/>
      <c r="P3" s="75"/>
      <c r="Q3" s="76"/>
      <c r="R3" s="74" t="s">
        <v>97</v>
      </c>
      <c r="S3" s="75"/>
      <c r="T3" s="75"/>
      <c r="U3" s="76"/>
    </row>
    <row r="4" spans="1:21" ht="105" x14ac:dyDescent="0.25">
      <c r="A4" s="80"/>
      <c r="B4" s="80"/>
      <c r="C4" s="78"/>
      <c r="D4" s="78"/>
      <c r="E4" s="78"/>
      <c r="F4" s="4" t="s">
        <v>22</v>
      </c>
      <c r="G4" s="4" t="s">
        <v>23</v>
      </c>
      <c r="H4" s="4" t="s">
        <v>24</v>
      </c>
      <c r="I4" s="4" t="s">
        <v>25</v>
      </c>
      <c r="J4" s="4" t="s">
        <v>22</v>
      </c>
      <c r="K4" s="4" t="s">
        <v>23</v>
      </c>
      <c r="L4" s="4" t="s">
        <v>24</v>
      </c>
      <c r="M4" s="4" t="s">
        <v>25</v>
      </c>
      <c r="N4" s="4" t="s">
        <v>22</v>
      </c>
      <c r="O4" s="4" t="s">
        <v>23</v>
      </c>
      <c r="P4" s="4" t="s">
        <v>24</v>
      </c>
      <c r="Q4" s="4" t="s">
        <v>25</v>
      </c>
      <c r="R4" s="4" t="s">
        <v>22</v>
      </c>
      <c r="S4" s="4" t="s">
        <v>23</v>
      </c>
      <c r="T4" s="4" t="s">
        <v>24</v>
      </c>
      <c r="U4" s="4" t="s">
        <v>25</v>
      </c>
    </row>
    <row r="5" spans="1:21" ht="15.75" x14ac:dyDescent="0.25">
      <c r="A5" s="1">
        <v>901</v>
      </c>
      <c r="B5" s="2" t="s">
        <v>2</v>
      </c>
      <c r="C5" s="17">
        <f>F5+J5+N5+R5</f>
        <v>1</v>
      </c>
      <c r="D5" s="17">
        <f>C5/1</f>
        <v>1</v>
      </c>
      <c r="E5" s="19">
        <f>I5+M5+Q5+U5</f>
        <v>1</v>
      </c>
      <c r="F5" s="14">
        <f>'[1]5.1'!C4</f>
        <v>1</v>
      </c>
      <c r="G5" s="14">
        <f>'[1]5.1'!L4</f>
        <v>1</v>
      </c>
      <c r="H5" s="14">
        <f>0.25*4</f>
        <v>1</v>
      </c>
      <c r="I5" s="19">
        <f>G5*H5</f>
        <v>1</v>
      </c>
      <c r="J5" s="3"/>
      <c r="K5" s="3"/>
      <c r="L5" s="34">
        <v>0.25</v>
      </c>
      <c r="M5" s="3"/>
      <c r="N5" s="3"/>
      <c r="O5" s="3"/>
      <c r="P5" s="34">
        <v>0.25</v>
      </c>
      <c r="Q5" s="3"/>
      <c r="R5" s="3"/>
      <c r="S5" s="3"/>
      <c r="T5" s="34">
        <v>0.25</v>
      </c>
      <c r="U5" s="3"/>
    </row>
    <row r="6" spans="1:21" ht="15.75" x14ac:dyDescent="0.25">
      <c r="A6" s="1">
        <v>902</v>
      </c>
      <c r="B6" s="2" t="s">
        <v>3</v>
      </c>
      <c r="C6" s="17">
        <f t="shared" ref="C6:C23" si="0">F6+J6+N6+R6</f>
        <v>1</v>
      </c>
      <c r="D6" s="17">
        <f t="shared" ref="D6:D23" si="1">C6/1</f>
        <v>1</v>
      </c>
      <c r="E6" s="19">
        <f t="shared" ref="E6:E23" si="2">I6+M6+Q6+U6</f>
        <v>1</v>
      </c>
      <c r="F6" s="14">
        <f>'[1]5.1'!C5</f>
        <v>1</v>
      </c>
      <c r="G6" s="14">
        <f>'[1]5.1'!L5</f>
        <v>1</v>
      </c>
      <c r="H6" s="14">
        <f t="shared" ref="H6:H23" si="3">0.25*4</f>
        <v>1</v>
      </c>
      <c r="I6" s="19">
        <f t="shared" ref="I6:I23" si="4">G6*H6</f>
        <v>1</v>
      </c>
      <c r="J6" s="3"/>
      <c r="K6" s="3"/>
      <c r="L6" s="34">
        <v>0.25</v>
      </c>
      <c r="M6" s="3"/>
      <c r="N6" s="3"/>
      <c r="O6" s="3"/>
      <c r="P6" s="34">
        <v>0.25</v>
      </c>
      <c r="Q6" s="3"/>
      <c r="R6" s="3"/>
      <c r="S6" s="3"/>
      <c r="T6" s="34">
        <v>0.25</v>
      </c>
      <c r="U6" s="3"/>
    </row>
    <row r="7" spans="1:21" ht="31.5" x14ac:dyDescent="0.25">
      <c r="A7" s="1">
        <v>905</v>
      </c>
      <c r="B7" s="2" t="s">
        <v>4</v>
      </c>
      <c r="C7" s="17">
        <f t="shared" si="0"/>
        <v>1</v>
      </c>
      <c r="D7" s="17">
        <f t="shared" si="1"/>
        <v>1</v>
      </c>
      <c r="E7" s="19">
        <f t="shared" si="2"/>
        <v>1</v>
      </c>
      <c r="F7" s="14">
        <f>'[1]5.1'!C6</f>
        <v>1</v>
      </c>
      <c r="G7" s="14">
        <f>'[1]5.1'!L6</f>
        <v>1</v>
      </c>
      <c r="H7" s="14">
        <f t="shared" si="3"/>
        <v>1</v>
      </c>
      <c r="I7" s="19">
        <f t="shared" si="4"/>
        <v>1</v>
      </c>
      <c r="J7" s="3"/>
      <c r="K7" s="3"/>
      <c r="L7" s="34">
        <v>0.25</v>
      </c>
      <c r="M7" s="3"/>
      <c r="N7" s="3"/>
      <c r="O7" s="3"/>
      <c r="P7" s="34">
        <v>0.25</v>
      </c>
      <c r="Q7" s="3"/>
      <c r="R7" s="3"/>
      <c r="S7" s="3"/>
      <c r="T7" s="34">
        <v>0.25</v>
      </c>
      <c r="U7" s="3"/>
    </row>
    <row r="8" spans="1:21" ht="31.5" x14ac:dyDescent="0.25">
      <c r="A8" s="1">
        <v>908</v>
      </c>
      <c r="B8" s="2" t="s">
        <v>5</v>
      </c>
      <c r="C8" s="17">
        <f t="shared" si="0"/>
        <v>1</v>
      </c>
      <c r="D8" s="17">
        <f t="shared" si="1"/>
        <v>1</v>
      </c>
      <c r="E8" s="19">
        <f t="shared" si="2"/>
        <v>1</v>
      </c>
      <c r="F8" s="14">
        <f>'[1]5.1'!C7</f>
        <v>1</v>
      </c>
      <c r="G8" s="14">
        <f>'[1]5.1'!L7</f>
        <v>1</v>
      </c>
      <c r="H8" s="14">
        <f t="shared" si="3"/>
        <v>1</v>
      </c>
      <c r="I8" s="19">
        <f t="shared" si="4"/>
        <v>1</v>
      </c>
      <c r="J8" s="3"/>
      <c r="K8" s="3"/>
      <c r="L8" s="34">
        <v>0.25</v>
      </c>
      <c r="M8" s="3"/>
      <c r="N8" s="3"/>
      <c r="O8" s="3"/>
      <c r="P8" s="34">
        <v>0.25</v>
      </c>
      <c r="Q8" s="3"/>
      <c r="R8" s="3"/>
      <c r="S8" s="3"/>
      <c r="T8" s="34">
        <v>0.25</v>
      </c>
      <c r="U8" s="3"/>
    </row>
    <row r="9" spans="1:21" ht="31.5" x14ac:dyDescent="0.25">
      <c r="A9" s="1">
        <v>910</v>
      </c>
      <c r="B9" s="2" t="s">
        <v>6</v>
      </c>
      <c r="C9" s="17">
        <f t="shared" si="0"/>
        <v>1</v>
      </c>
      <c r="D9" s="17">
        <f t="shared" si="1"/>
        <v>1</v>
      </c>
      <c r="E9" s="19">
        <f t="shared" si="2"/>
        <v>1</v>
      </c>
      <c r="F9" s="14">
        <f>'[1]5.1'!C8</f>
        <v>1</v>
      </c>
      <c r="G9" s="14">
        <f>'[1]5.1'!L8</f>
        <v>1</v>
      </c>
      <c r="H9" s="14">
        <f t="shared" si="3"/>
        <v>1</v>
      </c>
      <c r="I9" s="19">
        <f t="shared" si="4"/>
        <v>1</v>
      </c>
      <c r="J9" s="3"/>
      <c r="K9" s="3"/>
      <c r="L9" s="34">
        <v>0.25</v>
      </c>
      <c r="M9" s="3"/>
      <c r="N9" s="3"/>
      <c r="O9" s="3"/>
      <c r="P9" s="34">
        <v>0.25</v>
      </c>
      <c r="Q9" s="3"/>
      <c r="R9" s="3"/>
      <c r="S9" s="3"/>
      <c r="T9" s="34">
        <v>0.25</v>
      </c>
      <c r="U9" s="3"/>
    </row>
    <row r="10" spans="1:21" ht="31.5" x14ac:dyDescent="0.25">
      <c r="A10" s="1">
        <v>918</v>
      </c>
      <c r="B10" s="2" t="s">
        <v>7</v>
      </c>
      <c r="C10" s="17">
        <f t="shared" si="0"/>
        <v>1</v>
      </c>
      <c r="D10" s="17">
        <f t="shared" si="1"/>
        <v>1</v>
      </c>
      <c r="E10" s="19">
        <f t="shared" si="2"/>
        <v>1</v>
      </c>
      <c r="F10" s="14">
        <f>'[1]5.1'!C9</f>
        <v>1</v>
      </c>
      <c r="G10" s="14">
        <f>'[1]5.1'!L9</f>
        <v>1</v>
      </c>
      <c r="H10" s="14">
        <f t="shared" si="3"/>
        <v>1</v>
      </c>
      <c r="I10" s="19">
        <f t="shared" si="4"/>
        <v>1</v>
      </c>
      <c r="J10" s="3"/>
      <c r="K10" s="3"/>
      <c r="L10" s="34">
        <v>0.25</v>
      </c>
      <c r="M10" s="3"/>
      <c r="N10" s="3"/>
      <c r="O10" s="3"/>
      <c r="P10" s="34">
        <v>0.25</v>
      </c>
      <c r="Q10" s="3"/>
      <c r="R10" s="3"/>
      <c r="S10" s="3"/>
      <c r="T10" s="34">
        <v>0.25</v>
      </c>
      <c r="U10" s="3"/>
    </row>
    <row r="11" spans="1:21" ht="47.25" x14ac:dyDescent="0.25">
      <c r="A11" s="1">
        <v>921</v>
      </c>
      <c r="B11" s="2" t="s">
        <v>8</v>
      </c>
      <c r="C11" s="17">
        <f t="shared" si="0"/>
        <v>1</v>
      </c>
      <c r="D11" s="17">
        <f t="shared" si="1"/>
        <v>1</v>
      </c>
      <c r="E11" s="19">
        <f t="shared" si="2"/>
        <v>0</v>
      </c>
      <c r="F11" s="14">
        <f>'[1]5.1'!C10</f>
        <v>1</v>
      </c>
      <c r="G11" s="14">
        <f>'[1]5.1'!L10</f>
        <v>0</v>
      </c>
      <c r="H11" s="14">
        <f t="shared" si="3"/>
        <v>1</v>
      </c>
      <c r="I11" s="19">
        <f t="shared" si="4"/>
        <v>0</v>
      </c>
      <c r="J11" s="3"/>
      <c r="K11" s="3"/>
      <c r="L11" s="34">
        <v>0.25</v>
      </c>
      <c r="M11" s="3"/>
      <c r="N11" s="3"/>
      <c r="O11" s="3"/>
      <c r="P11" s="34">
        <v>0.25</v>
      </c>
      <c r="Q11" s="3"/>
      <c r="R11" s="3"/>
      <c r="S11" s="3"/>
      <c r="T11" s="34">
        <v>0.25</v>
      </c>
      <c r="U11" s="3"/>
    </row>
    <row r="12" spans="1:21" ht="47.25" x14ac:dyDescent="0.25">
      <c r="A12" s="1">
        <v>922</v>
      </c>
      <c r="B12" s="2" t="s">
        <v>9</v>
      </c>
      <c r="C12" s="17">
        <f t="shared" si="0"/>
        <v>1</v>
      </c>
      <c r="D12" s="17">
        <f t="shared" si="1"/>
        <v>1</v>
      </c>
      <c r="E12" s="19">
        <f t="shared" si="2"/>
        <v>1</v>
      </c>
      <c r="F12" s="14">
        <f>'[1]5.1'!C11</f>
        <v>1</v>
      </c>
      <c r="G12" s="14">
        <f>'[1]5.1'!L11</f>
        <v>1</v>
      </c>
      <c r="H12" s="14">
        <f t="shared" si="3"/>
        <v>1</v>
      </c>
      <c r="I12" s="19">
        <f t="shared" si="4"/>
        <v>1</v>
      </c>
      <c r="J12" s="3"/>
      <c r="K12" s="3"/>
      <c r="L12" s="34">
        <v>0.25</v>
      </c>
      <c r="M12" s="3"/>
      <c r="N12" s="3"/>
      <c r="O12" s="3"/>
      <c r="P12" s="34">
        <v>0.25</v>
      </c>
      <c r="Q12" s="3"/>
      <c r="R12" s="3"/>
      <c r="S12" s="3"/>
      <c r="T12" s="34">
        <v>0.25</v>
      </c>
      <c r="U12" s="3"/>
    </row>
    <row r="13" spans="1:21" ht="31.5" x14ac:dyDescent="0.25">
      <c r="A13" s="1">
        <v>923</v>
      </c>
      <c r="B13" s="2" t="s">
        <v>10</v>
      </c>
      <c r="C13" s="17">
        <f t="shared" si="0"/>
        <v>1</v>
      </c>
      <c r="D13" s="17">
        <f t="shared" si="1"/>
        <v>1</v>
      </c>
      <c r="E13" s="19">
        <f t="shared" si="2"/>
        <v>1</v>
      </c>
      <c r="F13" s="14">
        <f>'[1]5.1'!C12</f>
        <v>1</v>
      </c>
      <c r="G13" s="14">
        <f>'[1]5.1'!L12</f>
        <v>1</v>
      </c>
      <c r="H13" s="14">
        <f t="shared" si="3"/>
        <v>1</v>
      </c>
      <c r="I13" s="19">
        <f t="shared" si="4"/>
        <v>1</v>
      </c>
      <c r="J13" s="3"/>
      <c r="K13" s="3"/>
      <c r="L13" s="34">
        <v>0.25</v>
      </c>
      <c r="M13" s="3"/>
      <c r="N13" s="3"/>
      <c r="O13" s="3"/>
      <c r="P13" s="34">
        <v>0.25</v>
      </c>
      <c r="Q13" s="3"/>
      <c r="R13" s="3"/>
      <c r="S13" s="3"/>
      <c r="T13" s="34">
        <v>0.25</v>
      </c>
      <c r="U13" s="3"/>
    </row>
    <row r="14" spans="1:21" ht="31.5" x14ac:dyDescent="0.25">
      <c r="A14" s="1">
        <v>925</v>
      </c>
      <c r="B14" s="2" t="s">
        <v>11</v>
      </c>
      <c r="C14" s="17">
        <f t="shared" si="0"/>
        <v>1</v>
      </c>
      <c r="D14" s="17">
        <f t="shared" si="1"/>
        <v>1</v>
      </c>
      <c r="E14" s="19">
        <f t="shared" si="2"/>
        <v>0</v>
      </c>
      <c r="F14" s="14">
        <f>'[1]5.1'!C13</f>
        <v>1</v>
      </c>
      <c r="G14" s="14">
        <f>'[1]5.1'!L13</f>
        <v>0</v>
      </c>
      <c r="H14" s="14">
        <f t="shared" si="3"/>
        <v>1</v>
      </c>
      <c r="I14" s="19">
        <f t="shared" si="4"/>
        <v>0</v>
      </c>
      <c r="J14" s="3"/>
      <c r="K14" s="3"/>
      <c r="L14" s="34">
        <v>0.25</v>
      </c>
      <c r="M14" s="3"/>
      <c r="N14" s="3"/>
      <c r="O14" s="3"/>
      <c r="P14" s="34">
        <v>0.25</v>
      </c>
      <c r="Q14" s="3"/>
      <c r="R14" s="3"/>
      <c r="S14" s="3"/>
      <c r="T14" s="34">
        <v>0.25</v>
      </c>
      <c r="U14" s="3"/>
    </row>
    <row r="15" spans="1:21" ht="31.5" x14ac:dyDescent="0.25">
      <c r="A15" s="1">
        <v>926</v>
      </c>
      <c r="B15" s="2" t="s">
        <v>12</v>
      </c>
      <c r="C15" s="17">
        <f t="shared" si="0"/>
        <v>1</v>
      </c>
      <c r="D15" s="17">
        <f t="shared" si="1"/>
        <v>1</v>
      </c>
      <c r="E15" s="19">
        <f t="shared" si="2"/>
        <v>1</v>
      </c>
      <c r="F15" s="14">
        <f>'[1]5.1'!C14</f>
        <v>1</v>
      </c>
      <c r="G15" s="14">
        <f>'[1]5.1'!L14</f>
        <v>1</v>
      </c>
      <c r="H15" s="14">
        <f t="shared" si="3"/>
        <v>1</v>
      </c>
      <c r="I15" s="19">
        <f t="shared" si="4"/>
        <v>1</v>
      </c>
      <c r="J15" s="3"/>
      <c r="K15" s="3"/>
      <c r="L15" s="34">
        <v>0.25</v>
      </c>
      <c r="M15" s="3"/>
      <c r="N15" s="3"/>
      <c r="O15" s="3"/>
      <c r="P15" s="34">
        <v>0.25</v>
      </c>
      <c r="Q15" s="3"/>
      <c r="R15" s="3"/>
      <c r="S15" s="3"/>
      <c r="T15" s="34">
        <v>0.25</v>
      </c>
      <c r="U15" s="3"/>
    </row>
    <row r="16" spans="1:21" ht="31.5" x14ac:dyDescent="0.25">
      <c r="A16" s="1">
        <v>929</v>
      </c>
      <c r="B16" s="2" t="s">
        <v>13</v>
      </c>
      <c r="C16" s="17">
        <f t="shared" si="0"/>
        <v>1</v>
      </c>
      <c r="D16" s="17">
        <f t="shared" si="1"/>
        <v>1</v>
      </c>
      <c r="E16" s="19">
        <f t="shared" si="2"/>
        <v>1</v>
      </c>
      <c r="F16" s="14">
        <f>'[1]5.1'!C15</f>
        <v>1</v>
      </c>
      <c r="G16" s="14">
        <f>'[1]5.1'!L15</f>
        <v>1</v>
      </c>
      <c r="H16" s="14">
        <f t="shared" si="3"/>
        <v>1</v>
      </c>
      <c r="I16" s="19">
        <f t="shared" si="4"/>
        <v>1</v>
      </c>
      <c r="J16" s="3"/>
      <c r="K16" s="3"/>
      <c r="L16" s="34">
        <v>0.25</v>
      </c>
      <c r="M16" s="3"/>
      <c r="N16" s="3"/>
      <c r="O16" s="3"/>
      <c r="P16" s="34">
        <v>0.25</v>
      </c>
      <c r="Q16" s="3"/>
      <c r="R16" s="3"/>
      <c r="S16" s="3"/>
      <c r="T16" s="34">
        <v>0.25</v>
      </c>
      <c r="U16" s="3"/>
    </row>
    <row r="17" spans="1:21" ht="31.5" x14ac:dyDescent="0.25">
      <c r="A17" s="1">
        <v>930</v>
      </c>
      <c r="B17" s="2" t="s">
        <v>14</v>
      </c>
      <c r="C17" s="17">
        <f t="shared" si="0"/>
        <v>1</v>
      </c>
      <c r="D17" s="17">
        <f t="shared" si="1"/>
        <v>1</v>
      </c>
      <c r="E17" s="19">
        <f t="shared" si="2"/>
        <v>0</v>
      </c>
      <c r="F17" s="14">
        <f>'[1]5.1'!C16</f>
        <v>1</v>
      </c>
      <c r="G17" s="14">
        <f>'[1]5.1'!L16</f>
        <v>0</v>
      </c>
      <c r="H17" s="14">
        <f t="shared" si="3"/>
        <v>1</v>
      </c>
      <c r="I17" s="19">
        <f t="shared" si="4"/>
        <v>0</v>
      </c>
      <c r="J17" s="3"/>
      <c r="K17" s="3"/>
      <c r="L17" s="34">
        <v>0.25</v>
      </c>
      <c r="M17" s="3"/>
      <c r="N17" s="3"/>
      <c r="O17" s="3"/>
      <c r="P17" s="34">
        <v>0.25</v>
      </c>
      <c r="Q17" s="3"/>
      <c r="R17" s="3"/>
      <c r="S17" s="3"/>
      <c r="T17" s="34">
        <v>0.25</v>
      </c>
      <c r="U17" s="3"/>
    </row>
    <row r="18" spans="1:21" ht="31.5" x14ac:dyDescent="0.25">
      <c r="A18" s="1">
        <v>934</v>
      </c>
      <c r="B18" s="2" t="s">
        <v>15</v>
      </c>
      <c r="C18" s="17">
        <f t="shared" si="0"/>
        <v>1</v>
      </c>
      <c r="D18" s="17">
        <f t="shared" si="1"/>
        <v>1</v>
      </c>
      <c r="E18" s="19">
        <f t="shared" si="2"/>
        <v>1</v>
      </c>
      <c r="F18" s="14">
        <f>'[1]5.1'!C17</f>
        <v>1</v>
      </c>
      <c r="G18" s="14">
        <f>'[1]5.1'!L17</f>
        <v>1</v>
      </c>
      <c r="H18" s="14">
        <f t="shared" si="3"/>
        <v>1</v>
      </c>
      <c r="I18" s="19">
        <f t="shared" si="4"/>
        <v>1</v>
      </c>
      <c r="J18" s="3"/>
      <c r="K18" s="3"/>
      <c r="L18" s="34">
        <v>0.25</v>
      </c>
      <c r="M18" s="3"/>
      <c r="N18" s="3"/>
      <c r="O18" s="3"/>
      <c r="P18" s="34">
        <v>0.25</v>
      </c>
      <c r="Q18" s="3"/>
      <c r="R18" s="3"/>
      <c r="S18" s="3"/>
      <c r="T18" s="34">
        <v>0.25</v>
      </c>
      <c r="U18" s="3"/>
    </row>
    <row r="19" spans="1:21" ht="31.5" x14ac:dyDescent="0.25">
      <c r="A19" s="1">
        <v>942</v>
      </c>
      <c r="B19" s="2" t="s">
        <v>16</v>
      </c>
      <c r="C19" s="17">
        <f t="shared" si="0"/>
        <v>1</v>
      </c>
      <c r="D19" s="17">
        <f t="shared" si="1"/>
        <v>1</v>
      </c>
      <c r="E19" s="19">
        <f t="shared" si="2"/>
        <v>1</v>
      </c>
      <c r="F19" s="14">
        <f>'[1]5.1'!C18</f>
        <v>1</v>
      </c>
      <c r="G19" s="14">
        <f>'[1]5.1'!L18</f>
        <v>1</v>
      </c>
      <c r="H19" s="14">
        <f t="shared" si="3"/>
        <v>1</v>
      </c>
      <c r="I19" s="19">
        <f t="shared" si="4"/>
        <v>1</v>
      </c>
      <c r="J19" s="3"/>
      <c r="K19" s="3"/>
      <c r="L19" s="34">
        <v>0.25</v>
      </c>
      <c r="M19" s="3"/>
      <c r="N19" s="3"/>
      <c r="O19" s="3"/>
      <c r="P19" s="34">
        <v>0.25</v>
      </c>
      <c r="Q19" s="3"/>
      <c r="R19" s="3"/>
      <c r="S19" s="3"/>
      <c r="T19" s="34">
        <v>0.25</v>
      </c>
      <c r="U19" s="3"/>
    </row>
    <row r="20" spans="1:21" ht="31.5" x14ac:dyDescent="0.25">
      <c r="A20" s="1">
        <v>962</v>
      </c>
      <c r="B20" s="2" t="s">
        <v>17</v>
      </c>
      <c r="C20" s="17">
        <f t="shared" si="0"/>
        <v>1</v>
      </c>
      <c r="D20" s="17">
        <f t="shared" si="1"/>
        <v>1</v>
      </c>
      <c r="E20" s="19">
        <f t="shared" si="2"/>
        <v>0</v>
      </c>
      <c r="F20" s="14">
        <f>'[1]5.1'!C19</f>
        <v>1</v>
      </c>
      <c r="G20" s="14">
        <f>'[1]5.1'!L19</f>
        <v>0</v>
      </c>
      <c r="H20" s="14">
        <f t="shared" si="3"/>
        <v>1</v>
      </c>
      <c r="I20" s="19">
        <f t="shared" si="4"/>
        <v>0</v>
      </c>
      <c r="J20" s="3"/>
      <c r="K20" s="3"/>
      <c r="L20" s="34">
        <v>0.25</v>
      </c>
      <c r="M20" s="3"/>
      <c r="N20" s="3"/>
      <c r="O20" s="3"/>
      <c r="P20" s="34">
        <v>0.25</v>
      </c>
      <c r="Q20" s="3"/>
      <c r="R20" s="3"/>
      <c r="S20" s="3"/>
      <c r="T20" s="34">
        <v>0.25</v>
      </c>
      <c r="U20" s="3"/>
    </row>
    <row r="21" spans="1:21" ht="31.5" x14ac:dyDescent="0.25">
      <c r="A21" s="1">
        <v>972</v>
      </c>
      <c r="B21" s="2" t="s">
        <v>18</v>
      </c>
      <c r="C21" s="17">
        <f t="shared" si="0"/>
        <v>1</v>
      </c>
      <c r="D21" s="17">
        <f t="shared" si="1"/>
        <v>1</v>
      </c>
      <c r="E21" s="19">
        <f t="shared" si="2"/>
        <v>0</v>
      </c>
      <c r="F21" s="14">
        <f>'[1]5.1'!C20</f>
        <v>1</v>
      </c>
      <c r="G21" s="14">
        <f>'[1]5.1'!L20</f>
        <v>0</v>
      </c>
      <c r="H21" s="14">
        <f t="shared" si="3"/>
        <v>1</v>
      </c>
      <c r="I21" s="19">
        <f t="shared" si="4"/>
        <v>0</v>
      </c>
      <c r="J21" s="3"/>
      <c r="K21" s="3"/>
      <c r="L21" s="34">
        <v>0.25</v>
      </c>
      <c r="M21" s="3"/>
      <c r="N21" s="3"/>
      <c r="O21" s="3"/>
      <c r="P21" s="34">
        <v>0.25</v>
      </c>
      <c r="Q21" s="3"/>
      <c r="R21" s="3"/>
      <c r="S21" s="3"/>
      <c r="T21" s="34">
        <v>0.25</v>
      </c>
      <c r="U21" s="3"/>
    </row>
    <row r="22" spans="1:21" ht="31.5" x14ac:dyDescent="0.25">
      <c r="A22" s="1">
        <v>982</v>
      </c>
      <c r="B22" s="2" t="s">
        <v>19</v>
      </c>
      <c r="C22" s="17">
        <f t="shared" si="0"/>
        <v>1</v>
      </c>
      <c r="D22" s="17">
        <f t="shared" si="1"/>
        <v>1</v>
      </c>
      <c r="E22" s="19">
        <f t="shared" si="2"/>
        <v>1</v>
      </c>
      <c r="F22" s="14">
        <f>'[1]5.1'!C21</f>
        <v>1</v>
      </c>
      <c r="G22" s="14">
        <f>'[1]5.1'!L21</f>
        <v>1</v>
      </c>
      <c r="H22" s="14">
        <f t="shared" si="3"/>
        <v>1</v>
      </c>
      <c r="I22" s="19">
        <f t="shared" si="4"/>
        <v>1</v>
      </c>
      <c r="J22" s="3"/>
      <c r="K22" s="3"/>
      <c r="L22" s="34">
        <v>0.25</v>
      </c>
      <c r="M22" s="3"/>
      <c r="N22" s="3"/>
      <c r="O22" s="3"/>
      <c r="P22" s="34">
        <v>0.25</v>
      </c>
      <c r="Q22" s="3"/>
      <c r="R22" s="3"/>
      <c r="S22" s="3"/>
      <c r="T22" s="34">
        <v>0.25</v>
      </c>
      <c r="U22" s="3"/>
    </row>
    <row r="23" spans="1:21" ht="31.5" x14ac:dyDescent="0.25">
      <c r="A23" s="1">
        <v>992</v>
      </c>
      <c r="B23" s="2" t="s">
        <v>20</v>
      </c>
      <c r="C23" s="17">
        <f t="shared" si="0"/>
        <v>1</v>
      </c>
      <c r="D23" s="17">
        <f t="shared" si="1"/>
        <v>1</v>
      </c>
      <c r="E23" s="19">
        <f t="shared" si="2"/>
        <v>0</v>
      </c>
      <c r="F23" s="14">
        <f>'[1]5.1'!C22</f>
        <v>1</v>
      </c>
      <c r="G23" s="14">
        <f>'[1]5.1'!L22</f>
        <v>0</v>
      </c>
      <c r="H23" s="14">
        <f t="shared" si="3"/>
        <v>1</v>
      </c>
      <c r="I23" s="19">
        <f t="shared" si="4"/>
        <v>0</v>
      </c>
      <c r="J23" s="3"/>
      <c r="K23" s="3"/>
      <c r="L23" s="34">
        <v>0.25</v>
      </c>
      <c r="M23" s="3"/>
      <c r="N23" s="3"/>
      <c r="O23" s="3"/>
      <c r="P23" s="34">
        <v>0.25</v>
      </c>
      <c r="Q23" s="3"/>
      <c r="R23" s="3"/>
      <c r="S23" s="3"/>
      <c r="T23" s="34">
        <v>0.25</v>
      </c>
      <c r="U23" s="3"/>
    </row>
    <row r="25" spans="1:21" x14ac:dyDescent="0.25">
      <c r="A25" s="85" t="s">
        <v>94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</row>
  </sheetData>
  <mergeCells count="10">
    <mergeCell ref="A25:P25"/>
    <mergeCell ref="N3:Q3"/>
    <mergeCell ref="R3:U3"/>
    <mergeCell ref="A3:A4"/>
    <mergeCell ref="B3:B4"/>
    <mergeCell ref="D3:D4"/>
    <mergeCell ref="E3:E4"/>
    <mergeCell ref="F3:I3"/>
    <mergeCell ref="J3:M3"/>
    <mergeCell ref="C3:C4"/>
  </mergeCells>
  <pageMargins left="0.7" right="0.7" top="0.75" bottom="0.75" header="0.3" footer="0.3"/>
  <pageSetup paperSize="8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C23"/>
  <sheetViews>
    <sheetView tabSelected="1" workbookViewId="0">
      <selection activeCell="A9" sqref="A9"/>
    </sheetView>
  </sheetViews>
  <sheetFormatPr defaultRowHeight="15" x14ac:dyDescent="0.25"/>
  <cols>
    <col min="2" max="2" width="42.140625" customWidth="1"/>
    <col min="3" max="3" width="14.140625" customWidth="1"/>
    <col min="4" max="6" width="15.5703125" customWidth="1"/>
    <col min="7" max="7" width="14.140625" customWidth="1"/>
    <col min="8" max="8" width="19" customWidth="1"/>
    <col min="9" max="9" width="15.85546875" customWidth="1"/>
    <col min="10" max="10" width="14.85546875" customWidth="1"/>
    <col min="11" max="11" width="13.7109375" customWidth="1"/>
    <col min="12" max="12" width="17" customWidth="1"/>
    <col min="13" max="13" width="16.5703125" customWidth="1"/>
    <col min="14" max="14" width="15.5703125" customWidth="1"/>
    <col min="15" max="15" width="16.85546875" customWidth="1"/>
    <col min="16" max="16" width="16.42578125" customWidth="1"/>
    <col min="17" max="17" width="14.140625" customWidth="1"/>
    <col min="18" max="18" width="15.42578125" customWidth="1"/>
    <col min="19" max="19" width="14.85546875" customWidth="1"/>
    <col min="20" max="20" width="17.42578125" customWidth="1"/>
    <col min="21" max="21" width="16.28515625" customWidth="1"/>
    <col min="22" max="22" width="17.85546875" customWidth="1"/>
    <col min="23" max="23" width="15.28515625" customWidth="1"/>
    <col min="24" max="24" width="18.7109375" customWidth="1"/>
    <col min="25" max="25" width="17.28515625" customWidth="1"/>
    <col min="26" max="27" width="11.85546875" customWidth="1"/>
    <col min="28" max="28" width="13.5703125" customWidth="1"/>
    <col min="29" max="29" width="14" style="45" hidden="1" customWidth="1"/>
  </cols>
  <sheetData>
    <row r="1" spans="1:29" ht="18.75" x14ac:dyDescent="0.3">
      <c r="A1" s="86" t="s">
        <v>80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3" spans="1:29" ht="44.25" customHeight="1" x14ac:dyDescent="0.25">
      <c r="A3" s="79" t="s">
        <v>0</v>
      </c>
      <c r="B3" s="79" t="s">
        <v>1</v>
      </c>
      <c r="C3" s="77" t="s">
        <v>59</v>
      </c>
      <c r="D3" s="82" t="s">
        <v>81</v>
      </c>
      <c r="E3" s="82"/>
      <c r="F3" s="82"/>
      <c r="G3" s="82"/>
      <c r="H3" s="82" t="s">
        <v>82</v>
      </c>
      <c r="I3" s="82"/>
      <c r="J3" s="82"/>
      <c r="K3" s="82"/>
      <c r="L3" s="82" t="s">
        <v>83</v>
      </c>
      <c r="M3" s="82"/>
      <c r="N3" s="82"/>
      <c r="O3" s="82"/>
      <c r="P3" s="82" t="s">
        <v>84</v>
      </c>
      <c r="Q3" s="82"/>
      <c r="R3" s="82"/>
      <c r="S3" s="82"/>
      <c r="T3" s="82" t="s">
        <v>85</v>
      </c>
      <c r="U3" s="82"/>
      <c r="V3" s="82"/>
      <c r="W3" s="82"/>
      <c r="X3" s="89" t="s">
        <v>68</v>
      </c>
      <c r="Y3" s="90"/>
      <c r="Z3" s="90"/>
      <c r="AA3" s="90"/>
      <c r="AB3" s="91"/>
      <c r="AC3" s="88" t="s">
        <v>76</v>
      </c>
    </row>
    <row r="4" spans="1:29" ht="96" customHeight="1" x14ac:dyDescent="0.25">
      <c r="A4" s="80"/>
      <c r="B4" s="80"/>
      <c r="C4" s="87"/>
      <c r="D4" s="32" t="s">
        <v>64</v>
      </c>
      <c r="E4" s="32" t="s">
        <v>66</v>
      </c>
      <c r="F4" s="32" t="s">
        <v>65</v>
      </c>
      <c r="G4" s="35" t="s">
        <v>67</v>
      </c>
      <c r="H4" s="32" t="s">
        <v>64</v>
      </c>
      <c r="I4" s="32" t="s">
        <v>66</v>
      </c>
      <c r="J4" s="32" t="s">
        <v>65</v>
      </c>
      <c r="K4" s="35" t="s">
        <v>67</v>
      </c>
      <c r="L4" s="32" t="s">
        <v>64</v>
      </c>
      <c r="M4" s="32" t="s">
        <v>66</v>
      </c>
      <c r="N4" s="32" t="s">
        <v>65</v>
      </c>
      <c r="O4" s="35" t="s">
        <v>67</v>
      </c>
      <c r="P4" s="32" t="s">
        <v>64</v>
      </c>
      <c r="Q4" s="32" t="s">
        <v>66</v>
      </c>
      <c r="R4" s="32" t="s">
        <v>65</v>
      </c>
      <c r="S4" s="35" t="s">
        <v>67</v>
      </c>
      <c r="T4" s="32" t="s">
        <v>64</v>
      </c>
      <c r="U4" s="32" t="s">
        <v>66</v>
      </c>
      <c r="V4" s="32" t="s">
        <v>65</v>
      </c>
      <c r="W4" s="35" t="s">
        <v>67</v>
      </c>
      <c r="X4" s="32" t="s">
        <v>98</v>
      </c>
      <c r="Y4" s="35" t="s">
        <v>99</v>
      </c>
      <c r="Z4" s="35" t="s">
        <v>74</v>
      </c>
      <c r="AA4" s="35" t="s">
        <v>75</v>
      </c>
      <c r="AB4" s="35" t="s">
        <v>77</v>
      </c>
      <c r="AC4" s="88"/>
    </row>
    <row r="5" spans="1:29" ht="15.75" x14ac:dyDescent="0.25">
      <c r="A5" s="1">
        <v>901</v>
      </c>
      <c r="B5" s="2" t="s">
        <v>2</v>
      </c>
      <c r="C5" s="48">
        <f>'Направление 1'!C7+'Направление 2'!C7+'Направление 3'!C7+'Направление 4'!C5+'Направление 5'!C5</f>
        <v>20</v>
      </c>
      <c r="D5" s="36">
        <f>'Направление 1'!D7</f>
        <v>0.4</v>
      </c>
      <c r="E5" s="37">
        <f>'Направление 1'!E7</f>
        <v>0.2</v>
      </c>
      <c r="F5" s="38">
        <f>D5*0.2</f>
        <v>8.0000000000000016E-2</v>
      </c>
      <c r="G5" s="39">
        <f>E5*0.2</f>
        <v>4.0000000000000008E-2</v>
      </c>
      <c r="H5" s="40">
        <f>'Направление 2'!D7</f>
        <v>0.7142857142857143</v>
      </c>
      <c r="I5" s="40">
        <f>'Направление 2'!E7</f>
        <v>0.63607347777750378</v>
      </c>
      <c r="J5" s="41">
        <f>H5*0.5</f>
        <v>0.35714285714285715</v>
      </c>
      <c r="K5" s="39">
        <f>I5*0.5</f>
        <v>0.31803673888875189</v>
      </c>
      <c r="L5" s="40">
        <f>'Направление 3'!D7</f>
        <v>1</v>
      </c>
      <c r="M5" s="40">
        <f>'Направление 3'!E7</f>
        <v>1</v>
      </c>
      <c r="N5" s="41">
        <f>L5*0.1</f>
        <v>0.1</v>
      </c>
      <c r="O5" s="42">
        <f>M5*0.1</f>
        <v>0.1</v>
      </c>
      <c r="P5" s="40">
        <f>'Направление 4'!D5</f>
        <v>0</v>
      </c>
      <c r="Q5" s="40">
        <f>'Направление 4'!E5</f>
        <v>0</v>
      </c>
      <c r="R5" s="41">
        <f>P5*0.1</f>
        <v>0</v>
      </c>
      <c r="S5" s="39">
        <f>Q5*0.1</f>
        <v>0</v>
      </c>
      <c r="T5" s="40">
        <f>'Направление 5'!D5</f>
        <v>1</v>
      </c>
      <c r="U5" s="40">
        <f>'Направление 5'!E5</f>
        <v>1</v>
      </c>
      <c r="V5" s="41">
        <f>T5*0.1</f>
        <v>0.1</v>
      </c>
      <c r="W5" s="39">
        <f>U5*0.1</f>
        <v>0.1</v>
      </c>
      <c r="X5" s="40">
        <f>F5+J5+N5+R5+V5</f>
        <v>0.63714285714285712</v>
      </c>
      <c r="Y5" s="40">
        <f>G5+K5+O5+S5+W5</f>
        <v>0.55803673888875183</v>
      </c>
      <c r="Z5" s="40">
        <v>1</v>
      </c>
      <c r="AA5" s="40">
        <f>Y5*Z5</f>
        <v>0.55803673888875183</v>
      </c>
      <c r="AB5" s="44">
        <f>AA5/X5*100</f>
        <v>87.584241529624734</v>
      </c>
      <c r="AC5" s="46">
        <f>Y5/X5*100</f>
        <v>87.584241529624734</v>
      </c>
    </row>
    <row r="6" spans="1:29" ht="15.75" x14ac:dyDescent="0.25">
      <c r="A6" s="1">
        <v>902</v>
      </c>
      <c r="B6" s="2" t="s">
        <v>3</v>
      </c>
      <c r="C6" s="48">
        <f>'Направление 1'!C8+'Направление 2'!C8+'Направление 3'!C8+'Направление 4'!C6+'Направление 5'!C6</f>
        <v>31</v>
      </c>
      <c r="D6" s="36">
        <f>'Направление 1'!D8</f>
        <v>1</v>
      </c>
      <c r="E6" s="37">
        <f>'Направление 1'!E8</f>
        <v>0.73838411175285812</v>
      </c>
      <c r="F6" s="38">
        <f t="shared" ref="F6:F23" si="0">D6*0.2</f>
        <v>0.2</v>
      </c>
      <c r="G6" s="39">
        <f t="shared" ref="G6:G23" si="1">E6*0.2</f>
        <v>0.14767682235057164</v>
      </c>
      <c r="H6" s="40">
        <f>'Направление 2'!D8</f>
        <v>1</v>
      </c>
      <c r="I6" s="40">
        <f>'Направление 2'!E8</f>
        <v>0.58332399003810387</v>
      </c>
      <c r="J6" s="41">
        <f t="shared" ref="J6:J23" si="2">H6*0.5</f>
        <v>0.5</v>
      </c>
      <c r="K6" s="39">
        <f t="shared" ref="K6:K23" si="3">I6*0.5</f>
        <v>0.29166199501905193</v>
      </c>
      <c r="L6" s="40">
        <f>'Направление 3'!D8</f>
        <v>1</v>
      </c>
      <c r="M6" s="40">
        <f>'Направление 3'!E8</f>
        <v>0.83406432748538006</v>
      </c>
      <c r="N6" s="41">
        <f t="shared" ref="N6:N23" si="4">L6*0.1</f>
        <v>0.1</v>
      </c>
      <c r="O6" s="42">
        <f t="shared" ref="O6:O23" si="5">M6*0.1</f>
        <v>8.3406432748538012E-2</v>
      </c>
      <c r="P6" s="40">
        <f>'Направление 4'!D6</f>
        <v>1</v>
      </c>
      <c r="Q6" s="40">
        <f>'Направление 4'!E6</f>
        <v>0</v>
      </c>
      <c r="R6" s="41">
        <f t="shared" ref="R6:R23" si="6">P6*0.1</f>
        <v>0.1</v>
      </c>
      <c r="S6" s="39">
        <f t="shared" ref="S6:S23" si="7">Q6*0.1</f>
        <v>0</v>
      </c>
      <c r="T6" s="40">
        <f>'Направление 5'!D6</f>
        <v>1</v>
      </c>
      <c r="U6" s="40">
        <f>'Направление 5'!E6</f>
        <v>1</v>
      </c>
      <c r="V6" s="41">
        <f t="shared" ref="V6:V23" si="8">T6*0.1</f>
        <v>0.1</v>
      </c>
      <c r="W6" s="39">
        <f t="shared" ref="W6:W23" si="9">U6*0.1</f>
        <v>0.1</v>
      </c>
      <c r="X6" s="40">
        <f t="shared" ref="X6:X23" si="10">F6+J6+N6+R6+V6</f>
        <v>0.99999999999999989</v>
      </c>
      <c r="Y6" s="40">
        <f t="shared" ref="Y6:Y23" si="11">G6+K6+O6+S6+W6</f>
        <v>0.62274525011816151</v>
      </c>
      <c r="Z6" s="40">
        <v>1.05</v>
      </c>
      <c r="AA6" s="40">
        <f t="shared" ref="AA6:AA23" si="12">Y6*Z6</f>
        <v>0.6538825126240696</v>
      </c>
      <c r="AB6" s="44">
        <f t="shared" ref="AB6:AB23" si="13">AA6/X6*100</f>
        <v>65.388251262406968</v>
      </c>
      <c r="AC6" s="46">
        <f t="shared" ref="AC6:AC23" si="14">Y6/X6*100</f>
        <v>62.274525011816159</v>
      </c>
    </row>
    <row r="7" spans="1:29" ht="31.5" x14ac:dyDescent="0.25">
      <c r="A7" s="1">
        <v>905</v>
      </c>
      <c r="B7" s="2" t="s">
        <v>4</v>
      </c>
      <c r="C7" s="48">
        <f>'Направление 1'!C9+'Направление 2'!C9+'Направление 3'!C9+'Направление 4'!C7+'Направление 5'!C7</f>
        <v>20</v>
      </c>
      <c r="D7" s="36">
        <f>'Направление 1'!D9</f>
        <v>0.4</v>
      </c>
      <c r="E7" s="37">
        <f>'Направление 1'!E9</f>
        <v>0.4</v>
      </c>
      <c r="F7" s="38">
        <f t="shared" si="0"/>
        <v>8.0000000000000016E-2</v>
      </c>
      <c r="G7" s="39">
        <f t="shared" si="1"/>
        <v>8.0000000000000016E-2</v>
      </c>
      <c r="H7" s="40">
        <f>'Направление 2'!D9</f>
        <v>0.7142857142857143</v>
      </c>
      <c r="I7" s="40">
        <f>'Направление 2'!E9</f>
        <v>0.42915004201638912</v>
      </c>
      <c r="J7" s="41">
        <f t="shared" si="2"/>
        <v>0.35714285714285715</v>
      </c>
      <c r="K7" s="39">
        <f t="shared" si="3"/>
        <v>0.21457502100819456</v>
      </c>
      <c r="L7" s="40">
        <f>'Направление 3'!D9</f>
        <v>1</v>
      </c>
      <c r="M7" s="40">
        <f>'Направление 3'!E9</f>
        <v>0.97222222222222232</v>
      </c>
      <c r="N7" s="41">
        <f t="shared" si="4"/>
        <v>0.1</v>
      </c>
      <c r="O7" s="42">
        <f t="shared" si="5"/>
        <v>9.7222222222222238E-2</v>
      </c>
      <c r="P7" s="40">
        <f>'Направление 4'!D7</f>
        <v>0</v>
      </c>
      <c r="Q7" s="40">
        <f>'Направление 4'!E7</f>
        <v>0</v>
      </c>
      <c r="R7" s="41">
        <f t="shared" si="6"/>
        <v>0</v>
      </c>
      <c r="S7" s="39">
        <f t="shared" si="7"/>
        <v>0</v>
      </c>
      <c r="T7" s="40">
        <f>'Направление 5'!D7</f>
        <v>1</v>
      </c>
      <c r="U7" s="40">
        <f>'Направление 5'!E7</f>
        <v>1</v>
      </c>
      <c r="V7" s="41">
        <f t="shared" si="8"/>
        <v>0.1</v>
      </c>
      <c r="W7" s="39">
        <f t="shared" si="9"/>
        <v>0.1</v>
      </c>
      <c r="X7" s="40">
        <f t="shared" si="10"/>
        <v>0.63714285714285712</v>
      </c>
      <c r="Y7" s="40">
        <f t="shared" si="11"/>
        <v>0.49179724323041674</v>
      </c>
      <c r="Z7" s="40">
        <v>1</v>
      </c>
      <c r="AA7" s="40">
        <f t="shared" si="12"/>
        <v>0.49179724323041674</v>
      </c>
      <c r="AB7" s="44">
        <f t="shared" si="13"/>
        <v>77.187908130334478</v>
      </c>
      <c r="AC7" s="46">
        <f t="shared" si="14"/>
        <v>77.187908130334478</v>
      </c>
    </row>
    <row r="8" spans="1:29" ht="31.5" x14ac:dyDescent="0.25">
      <c r="A8" s="1">
        <v>908</v>
      </c>
      <c r="B8" s="2" t="s">
        <v>5</v>
      </c>
      <c r="C8" s="48">
        <f>'Направление 1'!C10+'Направление 2'!C10+'Направление 3'!C10+'Направление 4'!C8+'Направление 5'!C8</f>
        <v>20</v>
      </c>
      <c r="D8" s="36">
        <f>'Направление 1'!D10</f>
        <v>0.4</v>
      </c>
      <c r="E8" s="37">
        <f>'Направление 1'!E10</f>
        <v>0.4</v>
      </c>
      <c r="F8" s="38">
        <f t="shared" si="0"/>
        <v>8.0000000000000016E-2</v>
      </c>
      <c r="G8" s="39">
        <f t="shared" si="1"/>
        <v>8.0000000000000016E-2</v>
      </c>
      <c r="H8" s="40">
        <f>'Направление 2'!D10</f>
        <v>0.7142857142857143</v>
      </c>
      <c r="I8" s="40">
        <f>'Направление 2'!E10</f>
        <v>0.53499654491600346</v>
      </c>
      <c r="J8" s="41">
        <f t="shared" si="2"/>
        <v>0.35714285714285715</v>
      </c>
      <c r="K8" s="39">
        <f t="shared" si="3"/>
        <v>0.26749827245800173</v>
      </c>
      <c r="L8" s="40">
        <f>'Направление 3'!D10</f>
        <v>1</v>
      </c>
      <c r="M8" s="40">
        <f>'Направление 3'!E10</f>
        <v>0.97222222222222232</v>
      </c>
      <c r="N8" s="41">
        <f t="shared" si="4"/>
        <v>0.1</v>
      </c>
      <c r="O8" s="42">
        <f t="shared" si="5"/>
        <v>9.7222222222222238E-2</v>
      </c>
      <c r="P8" s="40">
        <f>'Направление 4'!D8</f>
        <v>0</v>
      </c>
      <c r="Q8" s="40">
        <f>'Направление 4'!E8</f>
        <v>0</v>
      </c>
      <c r="R8" s="41">
        <f t="shared" si="6"/>
        <v>0</v>
      </c>
      <c r="S8" s="39">
        <f t="shared" si="7"/>
        <v>0</v>
      </c>
      <c r="T8" s="40">
        <f>'Направление 5'!D8</f>
        <v>1</v>
      </c>
      <c r="U8" s="40">
        <f>'Направление 5'!E8</f>
        <v>1</v>
      </c>
      <c r="V8" s="41">
        <f t="shared" si="8"/>
        <v>0.1</v>
      </c>
      <c r="W8" s="39">
        <f t="shared" si="9"/>
        <v>0.1</v>
      </c>
      <c r="X8" s="40">
        <f t="shared" si="10"/>
        <v>0.63714285714285712</v>
      </c>
      <c r="Y8" s="40">
        <f t="shared" si="11"/>
        <v>0.54472049468022399</v>
      </c>
      <c r="Z8" s="40">
        <v>1</v>
      </c>
      <c r="AA8" s="40">
        <f t="shared" si="12"/>
        <v>0.54472049468022399</v>
      </c>
      <c r="AB8" s="44">
        <f t="shared" si="13"/>
        <v>85.494248043981344</v>
      </c>
      <c r="AC8" s="46">
        <f t="shared" si="14"/>
        <v>85.494248043981344</v>
      </c>
    </row>
    <row r="9" spans="1:29" ht="31.5" x14ac:dyDescent="0.25">
      <c r="A9" s="1">
        <v>910</v>
      </c>
      <c r="B9" s="2" t="s">
        <v>6</v>
      </c>
      <c r="C9" s="48">
        <f>'Направление 1'!C11+'Направление 2'!C11+'Направление 3'!C11+'Направление 4'!C9+'Направление 5'!C9</f>
        <v>20</v>
      </c>
      <c r="D9" s="36">
        <f>'Направление 1'!D11</f>
        <v>0.4</v>
      </c>
      <c r="E9" s="37">
        <f>'Направление 1'!E11</f>
        <v>0.4</v>
      </c>
      <c r="F9" s="38">
        <f t="shared" si="0"/>
        <v>8.0000000000000016E-2</v>
      </c>
      <c r="G9" s="39">
        <f t="shared" si="1"/>
        <v>8.0000000000000016E-2</v>
      </c>
      <c r="H9" s="40">
        <f>'Направление 2'!D11</f>
        <v>0.7142857142857143</v>
      </c>
      <c r="I9" s="40">
        <f>'Направление 2'!E11</f>
        <v>0.56752444242493438</v>
      </c>
      <c r="J9" s="41">
        <f t="shared" si="2"/>
        <v>0.35714285714285715</v>
      </c>
      <c r="K9" s="39">
        <f t="shared" si="3"/>
        <v>0.28376222121246719</v>
      </c>
      <c r="L9" s="40">
        <f>'Направление 3'!D11</f>
        <v>1</v>
      </c>
      <c r="M9" s="40">
        <f>'Направление 3'!E11</f>
        <v>0.88888888888888884</v>
      </c>
      <c r="N9" s="41">
        <f t="shared" si="4"/>
        <v>0.1</v>
      </c>
      <c r="O9" s="42">
        <f t="shared" si="5"/>
        <v>8.8888888888888892E-2</v>
      </c>
      <c r="P9" s="40">
        <f>'Направление 4'!D9</f>
        <v>0</v>
      </c>
      <c r="Q9" s="40">
        <f>'Направление 4'!E9</f>
        <v>0</v>
      </c>
      <c r="R9" s="41">
        <f t="shared" si="6"/>
        <v>0</v>
      </c>
      <c r="S9" s="39">
        <f t="shared" si="7"/>
        <v>0</v>
      </c>
      <c r="T9" s="40">
        <f>'Направление 5'!D9</f>
        <v>1</v>
      </c>
      <c r="U9" s="40">
        <f>'Направление 5'!E9</f>
        <v>1</v>
      </c>
      <c r="V9" s="41">
        <f t="shared" si="8"/>
        <v>0.1</v>
      </c>
      <c r="W9" s="39">
        <f t="shared" si="9"/>
        <v>0.1</v>
      </c>
      <c r="X9" s="40">
        <f t="shared" si="10"/>
        <v>0.63714285714285712</v>
      </c>
      <c r="Y9" s="40">
        <f t="shared" si="11"/>
        <v>0.55265111010135615</v>
      </c>
      <c r="Z9" s="40">
        <v>1</v>
      </c>
      <c r="AA9" s="40">
        <f t="shared" si="12"/>
        <v>0.55265111010135615</v>
      </c>
      <c r="AB9" s="44">
        <f t="shared" si="13"/>
        <v>86.738963468822718</v>
      </c>
      <c r="AC9" s="46">
        <f t="shared" si="14"/>
        <v>86.738963468822718</v>
      </c>
    </row>
    <row r="10" spans="1:29" ht="31.5" x14ac:dyDescent="0.25">
      <c r="A10" s="1">
        <v>918</v>
      </c>
      <c r="B10" s="2" t="s">
        <v>7</v>
      </c>
      <c r="C10" s="48">
        <f>'Направление 1'!C12+'Направление 2'!C12+'Направление 3'!C12+'Направление 4'!C10+'Направление 5'!C10</f>
        <v>25</v>
      </c>
      <c r="D10" s="36">
        <f>'Направление 1'!D12</f>
        <v>0.6</v>
      </c>
      <c r="E10" s="37">
        <f>'Направление 1'!E12</f>
        <v>0.2</v>
      </c>
      <c r="F10" s="38">
        <f t="shared" si="0"/>
        <v>0.12</v>
      </c>
      <c r="G10" s="39">
        <f t="shared" si="1"/>
        <v>4.0000000000000008E-2</v>
      </c>
      <c r="H10" s="40">
        <f>'Направление 2'!D12</f>
        <v>0.80952380952380953</v>
      </c>
      <c r="I10" s="40">
        <f>'Направление 2'!E12</f>
        <v>0.34907577773039805</v>
      </c>
      <c r="J10" s="41">
        <f t="shared" si="2"/>
        <v>0.40476190476190477</v>
      </c>
      <c r="K10" s="39">
        <f t="shared" si="3"/>
        <v>0.17453788886519903</v>
      </c>
      <c r="L10" s="40">
        <f>'Направление 3'!D12</f>
        <v>1</v>
      </c>
      <c r="M10" s="40">
        <f>'Направление 3'!E12</f>
        <v>0.5</v>
      </c>
      <c r="N10" s="41">
        <f t="shared" si="4"/>
        <v>0.1</v>
      </c>
      <c r="O10" s="42">
        <f t="shared" si="5"/>
        <v>0.05</v>
      </c>
      <c r="P10" s="40">
        <f>'Направление 4'!D10</f>
        <v>1</v>
      </c>
      <c r="Q10" s="40">
        <f>'Направление 4'!E10</f>
        <v>0.5</v>
      </c>
      <c r="R10" s="41">
        <f t="shared" si="6"/>
        <v>0.1</v>
      </c>
      <c r="S10" s="39">
        <f t="shared" si="7"/>
        <v>0.05</v>
      </c>
      <c r="T10" s="40">
        <f>'Направление 5'!D10</f>
        <v>1</v>
      </c>
      <c r="U10" s="40">
        <f>'Направление 5'!E10</f>
        <v>1</v>
      </c>
      <c r="V10" s="41">
        <f t="shared" si="8"/>
        <v>0.1</v>
      </c>
      <c r="W10" s="39">
        <f t="shared" si="9"/>
        <v>0.1</v>
      </c>
      <c r="X10" s="40">
        <f t="shared" si="10"/>
        <v>0.8247619047619047</v>
      </c>
      <c r="Y10" s="40">
        <f t="shared" si="11"/>
        <v>0.41453788886519904</v>
      </c>
      <c r="Z10" s="40">
        <v>1.05</v>
      </c>
      <c r="AA10" s="40">
        <f t="shared" si="12"/>
        <v>0.43526478330845902</v>
      </c>
      <c r="AB10" s="44">
        <f t="shared" si="13"/>
        <v>52.77459843809261</v>
      </c>
      <c r="AC10" s="46">
        <f t="shared" si="14"/>
        <v>50.261522321992956</v>
      </c>
    </row>
    <row r="11" spans="1:29" ht="47.25" x14ac:dyDescent="0.25">
      <c r="A11" s="1">
        <v>921</v>
      </c>
      <c r="B11" s="2" t="s">
        <v>8</v>
      </c>
      <c r="C11" s="48">
        <f>'Направление 1'!C13+'Направление 2'!C13+'Направление 3'!C13+'Направление 4'!C11+'Направление 5'!C11</f>
        <v>24</v>
      </c>
      <c r="D11" s="36">
        <f>'Направление 1'!D13</f>
        <v>0.4</v>
      </c>
      <c r="E11" s="37">
        <f>'Направление 1'!E13</f>
        <v>0.2</v>
      </c>
      <c r="F11" s="38">
        <f t="shared" si="0"/>
        <v>8.0000000000000016E-2</v>
      </c>
      <c r="G11" s="39">
        <f t="shared" si="1"/>
        <v>4.0000000000000008E-2</v>
      </c>
      <c r="H11" s="40">
        <f>'Направление 2'!D13</f>
        <v>0.80952380952380953</v>
      </c>
      <c r="I11" s="40">
        <f>'Направление 2'!E13</f>
        <v>0.47424460123773537</v>
      </c>
      <c r="J11" s="41">
        <f t="shared" si="2"/>
        <v>0.40476190476190477</v>
      </c>
      <c r="K11" s="39">
        <f t="shared" si="3"/>
        <v>0.23712230061886769</v>
      </c>
      <c r="L11" s="40">
        <f>'Направление 3'!D13</f>
        <v>1</v>
      </c>
      <c r="M11" s="40">
        <f>'Направление 3'!E13</f>
        <v>0.72222222222222221</v>
      </c>
      <c r="N11" s="41">
        <f t="shared" si="4"/>
        <v>0.1</v>
      </c>
      <c r="O11" s="42">
        <f t="shared" si="5"/>
        <v>7.2222222222222229E-2</v>
      </c>
      <c r="P11" s="40">
        <f>'Направление 4'!D11</f>
        <v>1</v>
      </c>
      <c r="Q11" s="40">
        <f>'Направление 4'!E11</f>
        <v>0.5</v>
      </c>
      <c r="R11" s="41">
        <f t="shared" si="6"/>
        <v>0.1</v>
      </c>
      <c r="S11" s="39">
        <f t="shared" si="7"/>
        <v>0.05</v>
      </c>
      <c r="T11" s="40">
        <f>'Направление 5'!D11</f>
        <v>1</v>
      </c>
      <c r="U11" s="40">
        <f>'Направление 5'!E11</f>
        <v>0</v>
      </c>
      <c r="V11" s="41">
        <f t="shared" si="8"/>
        <v>0.1</v>
      </c>
      <c r="W11" s="39">
        <f t="shared" si="9"/>
        <v>0</v>
      </c>
      <c r="X11" s="40">
        <f t="shared" si="10"/>
        <v>0.78476190476190477</v>
      </c>
      <c r="Y11" s="40">
        <f t="shared" si="11"/>
        <v>0.3993445228410899</v>
      </c>
      <c r="Z11" s="40">
        <v>1</v>
      </c>
      <c r="AA11" s="40">
        <f t="shared" si="12"/>
        <v>0.3993445228410899</v>
      </c>
      <c r="AB11" s="44">
        <f t="shared" si="13"/>
        <v>50.887348177566075</v>
      </c>
      <c r="AC11" s="46">
        <f t="shared" si="14"/>
        <v>50.887348177566075</v>
      </c>
    </row>
    <row r="12" spans="1:29" ht="47.25" x14ac:dyDescent="0.25">
      <c r="A12" s="1">
        <v>922</v>
      </c>
      <c r="B12" s="2" t="s">
        <v>9</v>
      </c>
      <c r="C12" s="48">
        <f>'Направление 1'!C14+'Направление 2'!C14+'Направление 3'!C14+'Направление 4'!C12+'Направление 5'!C12</f>
        <v>20</v>
      </c>
      <c r="D12" s="36">
        <f>'Направление 1'!D14</f>
        <v>0.4</v>
      </c>
      <c r="E12" s="37">
        <f>'Направление 1'!E14</f>
        <v>0.4</v>
      </c>
      <c r="F12" s="38">
        <f t="shared" si="0"/>
        <v>8.0000000000000016E-2</v>
      </c>
      <c r="G12" s="39">
        <f t="shared" si="1"/>
        <v>8.0000000000000016E-2</v>
      </c>
      <c r="H12" s="40">
        <f>'Направление 2'!D14</f>
        <v>0.7142857142857143</v>
      </c>
      <c r="I12" s="40">
        <f>'Направление 2'!E14</f>
        <v>0.57417221946004782</v>
      </c>
      <c r="J12" s="41">
        <f t="shared" si="2"/>
        <v>0.35714285714285715</v>
      </c>
      <c r="K12" s="39">
        <f t="shared" si="3"/>
        <v>0.28708610973002391</v>
      </c>
      <c r="L12" s="40">
        <f>'Направление 3'!D14</f>
        <v>1</v>
      </c>
      <c r="M12" s="40">
        <f>'Направление 3'!E14</f>
        <v>0.91666666666666674</v>
      </c>
      <c r="N12" s="41">
        <f t="shared" si="4"/>
        <v>0.1</v>
      </c>
      <c r="O12" s="42">
        <f t="shared" si="5"/>
        <v>9.1666666666666674E-2</v>
      </c>
      <c r="P12" s="40">
        <f>'Направление 4'!D12</f>
        <v>0</v>
      </c>
      <c r="Q12" s="40">
        <f>'Направление 4'!E12</f>
        <v>0</v>
      </c>
      <c r="R12" s="41">
        <f t="shared" si="6"/>
        <v>0</v>
      </c>
      <c r="S12" s="39">
        <f t="shared" si="7"/>
        <v>0</v>
      </c>
      <c r="T12" s="40">
        <f>'Направление 5'!D12</f>
        <v>1</v>
      </c>
      <c r="U12" s="40">
        <f>'Направление 5'!E12</f>
        <v>1</v>
      </c>
      <c r="V12" s="41">
        <f t="shared" si="8"/>
        <v>0.1</v>
      </c>
      <c r="W12" s="39">
        <f t="shared" si="9"/>
        <v>0.1</v>
      </c>
      <c r="X12" s="40">
        <f t="shared" si="10"/>
        <v>0.63714285714285712</v>
      </c>
      <c r="Y12" s="40">
        <f t="shared" si="11"/>
        <v>0.55875277639669063</v>
      </c>
      <c r="Z12" s="40">
        <v>1</v>
      </c>
      <c r="AA12" s="40">
        <f t="shared" si="12"/>
        <v>0.55875277639669063</v>
      </c>
      <c r="AB12" s="44">
        <f t="shared" si="13"/>
        <v>87.696624098135302</v>
      </c>
      <c r="AC12" s="46">
        <f t="shared" si="14"/>
        <v>87.696624098135302</v>
      </c>
    </row>
    <row r="13" spans="1:29" ht="31.5" x14ac:dyDescent="0.25">
      <c r="A13" s="1">
        <v>923</v>
      </c>
      <c r="B13" s="2" t="s">
        <v>10</v>
      </c>
      <c r="C13" s="48">
        <f>'Направление 1'!C15+'Направление 2'!C15+'Направление 3'!C15+'Направление 4'!C13+'Направление 5'!C13</f>
        <v>30</v>
      </c>
      <c r="D13" s="36">
        <f>'Направление 1'!D15</f>
        <v>0.8</v>
      </c>
      <c r="E13" s="37">
        <f>'Направление 1'!E15</f>
        <v>0.33834378450364633</v>
      </c>
      <c r="F13" s="38">
        <f t="shared" si="0"/>
        <v>0.16000000000000003</v>
      </c>
      <c r="G13" s="39">
        <f t="shared" si="1"/>
        <v>6.7668756900729266E-2</v>
      </c>
      <c r="H13" s="40">
        <f>'Направление 2'!D15</f>
        <v>1</v>
      </c>
      <c r="I13" s="40">
        <f>'Направление 2'!E15</f>
        <v>0.58808777631728704</v>
      </c>
      <c r="J13" s="41">
        <f t="shared" si="2"/>
        <v>0.5</v>
      </c>
      <c r="K13" s="39">
        <f t="shared" si="3"/>
        <v>0.29404388815864352</v>
      </c>
      <c r="L13" s="40">
        <f>'Направление 3'!D15</f>
        <v>1</v>
      </c>
      <c r="M13" s="40">
        <f>'Направление 3'!E15</f>
        <v>0.76754385964912275</v>
      </c>
      <c r="N13" s="41">
        <f t="shared" si="4"/>
        <v>0.1</v>
      </c>
      <c r="O13" s="42">
        <f t="shared" si="5"/>
        <v>7.6754385964912283E-2</v>
      </c>
      <c r="P13" s="40">
        <f>'Направление 4'!D13</f>
        <v>1</v>
      </c>
      <c r="Q13" s="40">
        <f>'Направление 4'!E13</f>
        <v>0.5</v>
      </c>
      <c r="R13" s="41">
        <f t="shared" si="6"/>
        <v>0.1</v>
      </c>
      <c r="S13" s="39">
        <f t="shared" si="7"/>
        <v>0.05</v>
      </c>
      <c r="T13" s="40">
        <f>'Направление 5'!D13</f>
        <v>1</v>
      </c>
      <c r="U13" s="40">
        <f>'Направление 5'!E13</f>
        <v>1</v>
      </c>
      <c r="V13" s="41">
        <f t="shared" si="8"/>
        <v>0.1</v>
      </c>
      <c r="W13" s="39">
        <f t="shared" si="9"/>
        <v>0.1</v>
      </c>
      <c r="X13" s="40">
        <f t="shared" si="10"/>
        <v>0.96</v>
      </c>
      <c r="Y13" s="40">
        <f t="shared" si="11"/>
        <v>0.5884670310242851</v>
      </c>
      <c r="Z13" s="40">
        <v>1.05</v>
      </c>
      <c r="AA13" s="40">
        <f t="shared" si="12"/>
        <v>0.61789038257549933</v>
      </c>
      <c r="AB13" s="44">
        <f t="shared" si="13"/>
        <v>64.363581518281194</v>
      </c>
      <c r="AC13" s="46">
        <f t="shared" si="14"/>
        <v>61.2986490650297</v>
      </c>
    </row>
    <row r="14" spans="1:29" ht="31.5" x14ac:dyDescent="0.25">
      <c r="A14" s="1">
        <v>925</v>
      </c>
      <c r="B14" s="2" t="s">
        <v>11</v>
      </c>
      <c r="C14" s="48">
        <f>'Направление 1'!C16+'Направление 2'!C16+'Направление 3'!C16+'Направление 4'!C14+'Направление 5'!C14</f>
        <v>31</v>
      </c>
      <c r="D14" s="36">
        <f>'Направление 1'!D16</f>
        <v>1</v>
      </c>
      <c r="E14" s="37">
        <f>'Направление 1'!E16</f>
        <v>0.74217631500224146</v>
      </c>
      <c r="F14" s="38">
        <f t="shared" si="0"/>
        <v>0.2</v>
      </c>
      <c r="G14" s="39">
        <f t="shared" si="1"/>
        <v>0.14843526300044829</v>
      </c>
      <c r="H14" s="40">
        <f>'Направление 2'!D16</f>
        <v>1</v>
      </c>
      <c r="I14" s="40">
        <f>'Направление 2'!E16</f>
        <v>0.72679120556268184</v>
      </c>
      <c r="J14" s="41">
        <f t="shared" si="2"/>
        <v>0.5</v>
      </c>
      <c r="K14" s="39">
        <f t="shared" si="3"/>
        <v>0.36339560278134092</v>
      </c>
      <c r="L14" s="40">
        <f>'Направление 3'!D16</f>
        <v>1</v>
      </c>
      <c r="M14" s="40">
        <f>'Направление 3'!E16</f>
        <v>0.80555555555555558</v>
      </c>
      <c r="N14" s="41">
        <f t="shared" si="4"/>
        <v>0.1</v>
      </c>
      <c r="O14" s="42">
        <f t="shared" si="5"/>
        <v>8.0555555555555561E-2</v>
      </c>
      <c r="P14" s="40">
        <f>'Направление 4'!D14</f>
        <v>1</v>
      </c>
      <c r="Q14" s="40">
        <f>'Направление 4'!E14</f>
        <v>0.5</v>
      </c>
      <c r="R14" s="41">
        <f t="shared" si="6"/>
        <v>0.1</v>
      </c>
      <c r="S14" s="39">
        <f t="shared" si="7"/>
        <v>0.05</v>
      </c>
      <c r="T14" s="40">
        <f>'Направление 5'!D14</f>
        <v>1</v>
      </c>
      <c r="U14" s="40">
        <f>'Направление 5'!E14</f>
        <v>0</v>
      </c>
      <c r="V14" s="41">
        <f t="shared" si="8"/>
        <v>0.1</v>
      </c>
      <c r="W14" s="39">
        <f t="shared" si="9"/>
        <v>0</v>
      </c>
      <c r="X14" s="40">
        <f t="shared" si="10"/>
        <v>0.99999999999999989</v>
      </c>
      <c r="Y14" s="40">
        <f t="shared" si="11"/>
        <v>0.6423864213373448</v>
      </c>
      <c r="Z14" s="40">
        <v>1.1000000000000001</v>
      </c>
      <c r="AA14" s="40">
        <f t="shared" si="12"/>
        <v>0.70662506347107934</v>
      </c>
      <c r="AB14" s="44">
        <f t="shared" si="13"/>
        <v>70.66250634710795</v>
      </c>
      <c r="AC14" s="46">
        <f t="shared" si="14"/>
        <v>64.238642133734487</v>
      </c>
    </row>
    <row r="15" spans="1:29" ht="31.5" x14ac:dyDescent="0.25">
      <c r="A15" s="1">
        <v>926</v>
      </c>
      <c r="B15" s="2" t="s">
        <v>12</v>
      </c>
      <c r="C15" s="48">
        <f>'Направление 1'!C17+'Направление 2'!C17+'Направление 3'!C17+'Направление 4'!C15+'Направление 5'!C15</f>
        <v>30</v>
      </c>
      <c r="D15" s="36">
        <f>'Направление 1'!D17</f>
        <v>0.8</v>
      </c>
      <c r="E15" s="37">
        <f>'Направление 1'!E17</f>
        <v>0.57015211694653245</v>
      </c>
      <c r="F15" s="38">
        <f t="shared" si="0"/>
        <v>0.16000000000000003</v>
      </c>
      <c r="G15" s="39">
        <f t="shared" si="1"/>
        <v>0.1140304233893065</v>
      </c>
      <c r="H15" s="40">
        <f>'Направление 2'!D17</f>
        <v>1</v>
      </c>
      <c r="I15" s="40">
        <f>'Направление 2'!E17</f>
        <v>0.79952397276277232</v>
      </c>
      <c r="J15" s="41">
        <f t="shared" si="2"/>
        <v>0.5</v>
      </c>
      <c r="K15" s="39">
        <f t="shared" si="3"/>
        <v>0.39976198638138616</v>
      </c>
      <c r="L15" s="40">
        <f>'Направление 3'!D17</f>
        <v>1</v>
      </c>
      <c r="M15" s="40">
        <f>'Направление 3'!E17</f>
        <v>0.89108187134502925</v>
      </c>
      <c r="N15" s="41">
        <f t="shared" si="4"/>
        <v>0.1</v>
      </c>
      <c r="O15" s="42">
        <f t="shared" si="5"/>
        <v>8.9108187134502928E-2</v>
      </c>
      <c r="P15" s="40">
        <f>'Направление 4'!D15</f>
        <v>1</v>
      </c>
      <c r="Q15" s="40">
        <f>'Направление 4'!E15</f>
        <v>0.5</v>
      </c>
      <c r="R15" s="41">
        <f t="shared" si="6"/>
        <v>0.1</v>
      </c>
      <c r="S15" s="39">
        <f t="shared" si="7"/>
        <v>0.05</v>
      </c>
      <c r="T15" s="40">
        <f>'Направление 5'!D15</f>
        <v>1</v>
      </c>
      <c r="U15" s="40">
        <f>'Направление 5'!E15</f>
        <v>1</v>
      </c>
      <c r="V15" s="41">
        <f t="shared" si="8"/>
        <v>0.1</v>
      </c>
      <c r="W15" s="39">
        <f t="shared" si="9"/>
        <v>0.1</v>
      </c>
      <c r="X15" s="40">
        <f t="shared" si="10"/>
        <v>0.96</v>
      </c>
      <c r="Y15" s="40">
        <f t="shared" si="11"/>
        <v>0.75290059690519562</v>
      </c>
      <c r="Z15" s="40">
        <v>1.05</v>
      </c>
      <c r="AA15" s="40">
        <f t="shared" si="12"/>
        <v>0.79054562675045548</v>
      </c>
      <c r="AB15" s="44">
        <f t="shared" si="13"/>
        <v>82.34850278650579</v>
      </c>
      <c r="AC15" s="46">
        <f t="shared" si="14"/>
        <v>78.427145510957885</v>
      </c>
    </row>
    <row r="16" spans="1:29" ht="31.5" x14ac:dyDescent="0.25">
      <c r="A16" s="1">
        <v>929</v>
      </c>
      <c r="B16" s="2" t="s">
        <v>13</v>
      </c>
      <c r="C16" s="48">
        <f>'Направление 1'!C18+'Направление 2'!C18+'Направление 3'!C18+'Направление 4'!C16+'Направление 5'!C16</f>
        <v>30</v>
      </c>
      <c r="D16" s="36">
        <f>'Направление 1'!D18</f>
        <v>0.8</v>
      </c>
      <c r="E16" s="37">
        <f>'Направление 1'!E18</f>
        <v>0.46749420356079002</v>
      </c>
      <c r="F16" s="38">
        <f t="shared" si="0"/>
        <v>0.16000000000000003</v>
      </c>
      <c r="G16" s="39">
        <f t="shared" si="1"/>
        <v>9.3498840712158013E-2</v>
      </c>
      <c r="H16" s="40">
        <f>'Направление 2'!D18</f>
        <v>1</v>
      </c>
      <c r="I16" s="40">
        <f>'Направление 2'!E18</f>
        <v>0.74686851568154589</v>
      </c>
      <c r="J16" s="41">
        <f t="shared" si="2"/>
        <v>0.5</v>
      </c>
      <c r="K16" s="39">
        <f t="shared" si="3"/>
        <v>0.37343425784077294</v>
      </c>
      <c r="L16" s="40">
        <f>'Направление 3'!D18</f>
        <v>1</v>
      </c>
      <c r="M16" s="40">
        <f>'Направление 3'!E18</f>
        <v>0.79605263157894735</v>
      </c>
      <c r="N16" s="41">
        <f t="shared" si="4"/>
        <v>0.1</v>
      </c>
      <c r="O16" s="42">
        <f t="shared" si="5"/>
        <v>7.9605263157894735E-2</v>
      </c>
      <c r="P16" s="40">
        <f>'Направление 4'!D16</f>
        <v>1</v>
      </c>
      <c r="Q16" s="40">
        <f>'Направление 4'!E16</f>
        <v>0.5</v>
      </c>
      <c r="R16" s="41">
        <f t="shared" si="6"/>
        <v>0.1</v>
      </c>
      <c r="S16" s="39">
        <f t="shared" si="7"/>
        <v>0.05</v>
      </c>
      <c r="T16" s="40">
        <f>'Направление 5'!D16</f>
        <v>1</v>
      </c>
      <c r="U16" s="40">
        <f>'Направление 5'!E16</f>
        <v>1</v>
      </c>
      <c r="V16" s="41">
        <f t="shared" si="8"/>
        <v>0.1</v>
      </c>
      <c r="W16" s="39">
        <f t="shared" si="9"/>
        <v>0.1</v>
      </c>
      <c r="X16" s="40">
        <f t="shared" si="10"/>
        <v>0.96</v>
      </c>
      <c r="Y16" s="40">
        <f t="shared" si="11"/>
        <v>0.69653836171082573</v>
      </c>
      <c r="Z16" s="40">
        <v>1</v>
      </c>
      <c r="AA16" s="40">
        <f t="shared" si="12"/>
        <v>0.69653836171082573</v>
      </c>
      <c r="AB16" s="44">
        <f t="shared" si="13"/>
        <v>72.556079344877674</v>
      </c>
      <c r="AC16" s="46">
        <f t="shared" si="14"/>
        <v>72.556079344877674</v>
      </c>
    </row>
    <row r="17" spans="1:29" ht="31.5" x14ac:dyDescent="0.25">
      <c r="A17" s="1">
        <v>930</v>
      </c>
      <c r="B17" s="2" t="s">
        <v>14</v>
      </c>
      <c r="C17" s="48">
        <f>'Направление 1'!C19+'Направление 2'!C19+'Направление 3'!C19+'Направление 4'!C17+'Направление 5'!C17</f>
        <v>20</v>
      </c>
      <c r="D17" s="36">
        <f>'Направление 1'!D19</f>
        <v>0.6</v>
      </c>
      <c r="E17" s="37">
        <f>'Направление 1'!E19</f>
        <v>0.60000000000000009</v>
      </c>
      <c r="F17" s="38">
        <f t="shared" si="0"/>
        <v>0.12</v>
      </c>
      <c r="G17" s="39">
        <f t="shared" si="1"/>
        <v>0.12000000000000002</v>
      </c>
      <c r="H17" s="40">
        <f>'Направление 2'!D19</f>
        <v>0.66666666666666663</v>
      </c>
      <c r="I17" s="40">
        <f>'Направление 2'!E19</f>
        <v>0.43289092214143027</v>
      </c>
      <c r="J17" s="41">
        <f t="shared" si="2"/>
        <v>0.33333333333333331</v>
      </c>
      <c r="K17" s="39">
        <f t="shared" si="3"/>
        <v>0.21644546107071513</v>
      </c>
      <c r="L17" s="40">
        <f>'Направление 3'!D19</f>
        <v>1</v>
      </c>
      <c r="M17" s="40">
        <f>'Направление 3'!E19</f>
        <v>0.66666666666666674</v>
      </c>
      <c r="N17" s="41">
        <f t="shared" si="4"/>
        <v>0.1</v>
      </c>
      <c r="O17" s="42">
        <f t="shared" si="5"/>
        <v>6.666666666666668E-2</v>
      </c>
      <c r="P17" s="40">
        <f>'Направление 4'!D17</f>
        <v>0</v>
      </c>
      <c r="Q17" s="40">
        <f>'Направление 4'!E17</f>
        <v>0</v>
      </c>
      <c r="R17" s="41">
        <f t="shared" si="6"/>
        <v>0</v>
      </c>
      <c r="S17" s="39">
        <f t="shared" si="7"/>
        <v>0</v>
      </c>
      <c r="T17" s="40">
        <f>'Направление 5'!D17</f>
        <v>1</v>
      </c>
      <c r="U17" s="40">
        <f>'Направление 5'!E17</f>
        <v>0</v>
      </c>
      <c r="V17" s="41">
        <f t="shared" si="8"/>
        <v>0.1</v>
      </c>
      <c r="W17" s="39">
        <f t="shared" si="9"/>
        <v>0</v>
      </c>
      <c r="X17" s="40">
        <f t="shared" si="10"/>
        <v>0.65333333333333332</v>
      </c>
      <c r="Y17" s="40">
        <f t="shared" si="11"/>
        <v>0.40311212773738181</v>
      </c>
      <c r="Z17" s="40">
        <v>1</v>
      </c>
      <c r="AA17" s="40">
        <f t="shared" si="12"/>
        <v>0.40311212773738181</v>
      </c>
      <c r="AB17" s="44">
        <f t="shared" si="13"/>
        <v>61.700835878170693</v>
      </c>
      <c r="AC17" s="46">
        <f t="shared" si="14"/>
        <v>61.700835878170693</v>
      </c>
    </row>
    <row r="18" spans="1:29" ht="31.5" x14ac:dyDescent="0.25">
      <c r="A18" s="1">
        <v>934</v>
      </c>
      <c r="B18" s="2" t="s">
        <v>15</v>
      </c>
      <c r="C18" s="48">
        <f>'Направление 1'!C20+'Направление 2'!C20+'Направление 3'!C20+'Направление 4'!C18+'Направление 5'!C18</f>
        <v>24</v>
      </c>
      <c r="D18" s="36">
        <f>'Направление 1'!D20</f>
        <v>0.4</v>
      </c>
      <c r="E18" s="37">
        <f>'Направление 1'!E20</f>
        <v>0.2</v>
      </c>
      <c r="F18" s="38">
        <f t="shared" si="0"/>
        <v>8.0000000000000016E-2</v>
      </c>
      <c r="G18" s="39">
        <f t="shared" si="1"/>
        <v>4.0000000000000008E-2</v>
      </c>
      <c r="H18" s="40">
        <f>'Направление 2'!D20</f>
        <v>0.80952380952380953</v>
      </c>
      <c r="I18" s="40">
        <f>'Направление 2'!E20</f>
        <v>0.52673991506257156</v>
      </c>
      <c r="J18" s="41">
        <f t="shared" si="2"/>
        <v>0.40476190476190477</v>
      </c>
      <c r="K18" s="39">
        <f t="shared" si="3"/>
        <v>0.26336995753128578</v>
      </c>
      <c r="L18" s="40">
        <f>'Направление 3'!D20</f>
        <v>1</v>
      </c>
      <c r="M18" s="40">
        <f>'Направление 3'!E20</f>
        <v>0.77777777777777779</v>
      </c>
      <c r="N18" s="41">
        <f t="shared" si="4"/>
        <v>0.1</v>
      </c>
      <c r="O18" s="42">
        <f t="shared" si="5"/>
        <v>7.7777777777777779E-2</v>
      </c>
      <c r="P18" s="40">
        <f>'Направление 4'!D18</f>
        <v>1</v>
      </c>
      <c r="Q18" s="40">
        <f>'Направление 4'!E18</f>
        <v>1</v>
      </c>
      <c r="R18" s="41">
        <f t="shared" si="6"/>
        <v>0.1</v>
      </c>
      <c r="S18" s="39">
        <f t="shared" si="7"/>
        <v>0.1</v>
      </c>
      <c r="T18" s="40">
        <f>'Направление 5'!D18</f>
        <v>1</v>
      </c>
      <c r="U18" s="40">
        <f>'Направление 5'!E18</f>
        <v>1</v>
      </c>
      <c r="V18" s="41">
        <f t="shared" si="8"/>
        <v>0.1</v>
      </c>
      <c r="W18" s="39">
        <f t="shared" si="9"/>
        <v>0.1</v>
      </c>
      <c r="X18" s="40">
        <f t="shared" si="10"/>
        <v>0.78476190476190477</v>
      </c>
      <c r="Y18" s="40">
        <f t="shared" si="11"/>
        <v>0.58114773530906361</v>
      </c>
      <c r="Z18" s="40">
        <v>1</v>
      </c>
      <c r="AA18" s="40">
        <f t="shared" si="12"/>
        <v>0.58114773530906361</v>
      </c>
      <c r="AB18" s="44">
        <f t="shared" si="13"/>
        <v>74.054019669237476</v>
      </c>
      <c r="AC18" s="46">
        <f t="shared" si="14"/>
        <v>74.054019669237476</v>
      </c>
    </row>
    <row r="19" spans="1:29" ht="31.5" x14ac:dyDescent="0.25">
      <c r="A19" s="1">
        <v>942</v>
      </c>
      <c r="B19" s="2" t="s">
        <v>16</v>
      </c>
      <c r="C19" s="48">
        <f>'Направление 1'!C21+'Направление 2'!C21+'Направление 3'!C21+'Направление 4'!C19+'Направление 5'!C19</f>
        <v>25</v>
      </c>
      <c r="D19" s="36">
        <f>'Направление 1'!D21</f>
        <v>0.4</v>
      </c>
      <c r="E19" s="37">
        <f>'Направление 1'!E21</f>
        <v>0.4</v>
      </c>
      <c r="F19" s="38">
        <f t="shared" si="0"/>
        <v>8.0000000000000016E-2</v>
      </c>
      <c r="G19" s="39">
        <f t="shared" si="1"/>
        <v>8.0000000000000016E-2</v>
      </c>
      <c r="H19" s="40">
        <f>'Направление 2'!D21</f>
        <v>0.8571428571428571</v>
      </c>
      <c r="I19" s="40">
        <f>'Направление 2'!E21</f>
        <v>0.58336030922329885</v>
      </c>
      <c r="J19" s="41">
        <f t="shared" si="2"/>
        <v>0.42857142857142855</v>
      </c>
      <c r="K19" s="39">
        <f t="shared" si="3"/>
        <v>0.29168015461164942</v>
      </c>
      <c r="L19" s="40">
        <f>'Направление 3'!D21</f>
        <v>1</v>
      </c>
      <c r="M19" s="40">
        <f>'Направление 3'!E21</f>
        <v>0.83333333333333337</v>
      </c>
      <c r="N19" s="41">
        <f t="shared" si="4"/>
        <v>0.1</v>
      </c>
      <c r="O19" s="42">
        <f t="shared" si="5"/>
        <v>8.3333333333333343E-2</v>
      </c>
      <c r="P19" s="40">
        <f>'Направление 4'!D19</f>
        <v>1</v>
      </c>
      <c r="Q19" s="40">
        <f>'Направление 4'!E19</f>
        <v>0</v>
      </c>
      <c r="R19" s="41">
        <f t="shared" si="6"/>
        <v>0.1</v>
      </c>
      <c r="S19" s="39">
        <f t="shared" si="7"/>
        <v>0</v>
      </c>
      <c r="T19" s="40">
        <f>'Направление 5'!D19</f>
        <v>1</v>
      </c>
      <c r="U19" s="40">
        <f>'Направление 5'!E19</f>
        <v>1</v>
      </c>
      <c r="V19" s="41">
        <f t="shared" si="8"/>
        <v>0.1</v>
      </c>
      <c r="W19" s="39">
        <f t="shared" si="9"/>
        <v>0.1</v>
      </c>
      <c r="X19" s="40">
        <f t="shared" si="10"/>
        <v>0.8085714285714285</v>
      </c>
      <c r="Y19" s="40">
        <f t="shared" si="11"/>
        <v>0.55501348794498273</v>
      </c>
      <c r="Z19" s="40">
        <v>1.05</v>
      </c>
      <c r="AA19" s="40">
        <f t="shared" si="12"/>
        <v>0.58276416234223194</v>
      </c>
      <c r="AB19" s="44">
        <f t="shared" si="13"/>
        <v>72.073306296742473</v>
      </c>
      <c r="AC19" s="46">
        <f t="shared" si="14"/>
        <v>68.641244092135679</v>
      </c>
    </row>
    <row r="20" spans="1:29" ht="31.5" x14ac:dyDescent="0.25">
      <c r="A20" s="1">
        <v>962</v>
      </c>
      <c r="B20" s="2" t="s">
        <v>17</v>
      </c>
      <c r="C20" s="48">
        <f>'Направление 1'!C22+'Направление 2'!C22+'Направление 3'!C22+'Направление 4'!C20+'Направление 5'!C20</f>
        <v>23</v>
      </c>
      <c r="D20" s="36">
        <f>'Направление 1'!D22</f>
        <v>0.4</v>
      </c>
      <c r="E20" s="37">
        <f>'Направление 1'!E22</f>
        <v>0.4</v>
      </c>
      <c r="F20" s="38">
        <f t="shared" si="0"/>
        <v>8.0000000000000016E-2</v>
      </c>
      <c r="G20" s="39">
        <f t="shared" si="1"/>
        <v>8.0000000000000016E-2</v>
      </c>
      <c r="H20" s="40">
        <f>'Направление 2'!D22</f>
        <v>0.76190476190476186</v>
      </c>
      <c r="I20" s="40">
        <f>'Направление 2'!E22</f>
        <v>0.49637059519213672</v>
      </c>
      <c r="J20" s="41">
        <f t="shared" si="2"/>
        <v>0.38095238095238093</v>
      </c>
      <c r="K20" s="39">
        <f t="shared" si="3"/>
        <v>0.24818529759606836</v>
      </c>
      <c r="L20" s="40">
        <f>'Направление 3'!D22</f>
        <v>1</v>
      </c>
      <c r="M20" s="40">
        <f>'Направление 3'!E22</f>
        <v>0.80555555555555558</v>
      </c>
      <c r="N20" s="41">
        <f t="shared" si="4"/>
        <v>0.1</v>
      </c>
      <c r="O20" s="42">
        <f t="shared" si="5"/>
        <v>8.0555555555555561E-2</v>
      </c>
      <c r="P20" s="40">
        <f>'Направление 4'!D20</f>
        <v>1</v>
      </c>
      <c r="Q20" s="40">
        <f>'Направление 4'!E20</f>
        <v>0.5</v>
      </c>
      <c r="R20" s="41">
        <f t="shared" si="6"/>
        <v>0.1</v>
      </c>
      <c r="S20" s="39">
        <f t="shared" si="7"/>
        <v>0.05</v>
      </c>
      <c r="T20" s="40">
        <f>'Направление 5'!D20</f>
        <v>1</v>
      </c>
      <c r="U20" s="40">
        <f>'Направление 5'!E20</f>
        <v>0</v>
      </c>
      <c r="V20" s="41">
        <f t="shared" si="8"/>
        <v>0.1</v>
      </c>
      <c r="W20" s="39">
        <f t="shared" si="9"/>
        <v>0</v>
      </c>
      <c r="X20" s="40">
        <f t="shared" si="10"/>
        <v>0.76095238095238094</v>
      </c>
      <c r="Y20" s="40">
        <f t="shared" si="11"/>
        <v>0.45874085315162394</v>
      </c>
      <c r="Z20" s="40">
        <v>1</v>
      </c>
      <c r="AA20" s="40">
        <f t="shared" si="12"/>
        <v>0.45874085315162394</v>
      </c>
      <c r="AB20" s="44">
        <f t="shared" si="13"/>
        <v>60.285093342829178</v>
      </c>
      <c r="AC20" s="46">
        <f t="shared" si="14"/>
        <v>60.285093342829178</v>
      </c>
    </row>
    <row r="21" spans="1:29" ht="31.5" x14ac:dyDescent="0.25">
      <c r="A21" s="1">
        <v>972</v>
      </c>
      <c r="B21" s="2" t="s">
        <v>18</v>
      </c>
      <c r="C21" s="48">
        <f>'Направление 1'!C23+'Направление 2'!C23+'Направление 3'!C23+'Направление 4'!C21+'Направление 5'!C21</f>
        <v>23</v>
      </c>
      <c r="D21" s="36">
        <f>'Направление 1'!D23</f>
        <v>0.4</v>
      </c>
      <c r="E21" s="37">
        <f>'Направление 1'!E23</f>
        <v>0.4</v>
      </c>
      <c r="F21" s="38">
        <f t="shared" si="0"/>
        <v>8.0000000000000016E-2</v>
      </c>
      <c r="G21" s="39">
        <f t="shared" si="1"/>
        <v>8.0000000000000016E-2</v>
      </c>
      <c r="H21" s="40">
        <f>'Направление 2'!D23</f>
        <v>0.76190476190476186</v>
      </c>
      <c r="I21" s="40">
        <f>'Направление 2'!E23</f>
        <v>0.42299759900224293</v>
      </c>
      <c r="J21" s="41">
        <f t="shared" si="2"/>
        <v>0.38095238095238093</v>
      </c>
      <c r="K21" s="39">
        <f t="shared" si="3"/>
        <v>0.21149879950112146</v>
      </c>
      <c r="L21" s="40">
        <f>'Направление 3'!D23</f>
        <v>1</v>
      </c>
      <c r="M21" s="40">
        <f>'Направление 3'!E23</f>
        <v>0.86111111111111116</v>
      </c>
      <c r="N21" s="41">
        <f t="shared" si="4"/>
        <v>0.1</v>
      </c>
      <c r="O21" s="42">
        <f t="shared" si="5"/>
        <v>8.6111111111111124E-2</v>
      </c>
      <c r="P21" s="40">
        <f>'Направление 4'!D21</f>
        <v>1</v>
      </c>
      <c r="Q21" s="40">
        <f>'Направление 4'!E21</f>
        <v>0.5</v>
      </c>
      <c r="R21" s="41">
        <f t="shared" si="6"/>
        <v>0.1</v>
      </c>
      <c r="S21" s="39">
        <f t="shared" si="7"/>
        <v>0.05</v>
      </c>
      <c r="T21" s="40">
        <f>'Направление 5'!D21</f>
        <v>1</v>
      </c>
      <c r="U21" s="40">
        <f>'Направление 5'!E21</f>
        <v>0</v>
      </c>
      <c r="V21" s="41">
        <f t="shared" si="8"/>
        <v>0.1</v>
      </c>
      <c r="W21" s="39">
        <f t="shared" si="9"/>
        <v>0</v>
      </c>
      <c r="X21" s="40">
        <f t="shared" si="10"/>
        <v>0.76095238095238094</v>
      </c>
      <c r="Y21" s="40">
        <f t="shared" si="11"/>
        <v>0.42760991061223258</v>
      </c>
      <c r="Z21" s="40">
        <v>1</v>
      </c>
      <c r="AA21" s="40">
        <f t="shared" si="12"/>
        <v>0.42760991061223258</v>
      </c>
      <c r="AB21" s="44">
        <f t="shared" si="13"/>
        <v>56.194043322008035</v>
      </c>
      <c r="AC21" s="46">
        <f t="shared" si="14"/>
        <v>56.194043322008035</v>
      </c>
    </row>
    <row r="22" spans="1:29" ht="31.5" x14ac:dyDescent="0.25">
      <c r="A22" s="1">
        <v>982</v>
      </c>
      <c r="B22" s="2" t="s">
        <v>19</v>
      </c>
      <c r="C22" s="48">
        <f>'Направление 1'!C24+'Направление 2'!C24+'Направление 3'!C24+'Направление 4'!C22+'Направление 5'!C22</f>
        <v>23</v>
      </c>
      <c r="D22" s="36">
        <f>'Направление 1'!D24</f>
        <v>0.4</v>
      </c>
      <c r="E22" s="37">
        <f>'Направление 1'!E24</f>
        <v>0.4</v>
      </c>
      <c r="F22" s="38">
        <f t="shared" si="0"/>
        <v>8.0000000000000016E-2</v>
      </c>
      <c r="G22" s="39">
        <f t="shared" si="1"/>
        <v>8.0000000000000016E-2</v>
      </c>
      <c r="H22" s="40">
        <f>'Направление 2'!D24</f>
        <v>0.76190476190476186</v>
      </c>
      <c r="I22" s="40">
        <f>'Направление 2'!E24</f>
        <v>0.42071940534147001</v>
      </c>
      <c r="J22" s="41">
        <f t="shared" si="2"/>
        <v>0.38095238095238093</v>
      </c>
      <c r="K22" s="39">
        <f t="shared" si="3"/>
        <v>0.210359702670735</v>
      </c>
      <c r="L22" s="40">
        <f>'Направление 3'!D24</f>
        <v>1</v>
      </c>
      <c r="M22" s="40">
        <f>'Направление 3'!E24</f>
        <v>0.83333333333333337</v>
      </c>
      <c r="N22" s="41">
        <f t="shared" si="4"/>
        <v>0.1</v>
      </c>
      <c r="O22" s="42">
        <f t="shared" si="5"/>
        <v>8.3333333333333343E-2</v>
      </c>
      <c r="P22" s="40">
        <f>'Направление 4'!D22</f>
        <v>1</v>
      </c>
      <c r="Q22" s="40">
        <f>'Направление 4'!E22</f>
        <v>0.5</v>
      </c>
      <c r="R22" s="41">
        <f t="shared" si="6"/>
        <v>0.1</v>
      </c>
      <c r="S22" s="39">
        <f t="shared" si="7"/>
        <v>0.05</v>
      </c>
      <c r="T22" s="40">
        <f>'Направление 5'!D22</f>
        <v>1</v>
      </c>
      <c r="U22" s="40">
        <f>'Направление 5'!E22</f>
        <v>1</v>
      </c>
      <c r="V22" s="41">
        <f t="shared" si="8"/>
        <v>0.1</v>
      </c>
      <c r="W22" s="39">
        <f t="shared" si="9"/>
        <v>0.1</v>
      </c>
      <c r="X22" s="40">
        <f t="shared" si="10"/>
        <v>0.76095238095238094</v>
      </c>
      <c r="Y22" s="40">
        <f t="shared" si="11"/>
        <v>0.52369303600406836</v>
      </c>
      <c r="Z22" s="40">
        <v>1</v>
      </c>
      <c r="AA22" s="40">
        <f t="shared" si="12"/>
        <v>0.52369303600406836</v>
      </c>
      <c r="AB22" s="44">
        <f t="shared" si="13"/>
        <v>68.820736896654793</v>
      </c>
      <c r="AC22" s="46">
        <f t="shared" si="14"/>
        <v>68.820736896654793</v>
      </c>
    </row>
    <row r="23" spans="1:29" ht="31.5" x14ac:dyDescent="0.25">
      <c r="A23" s="1">
        <v>992</v>
      </c>
      <c r="B23" s="2" t="s">
        <v>20</v>
      </c>
      <c r="C23" s="48">
        <f>'Направление 1'!C25+'Направление 2'!C25+'Направление 3'!C25+'Направление 4'!C23+'Направление 5'!C23</f>
        <v>23</v>
      </c>
      <c r="D23" s="36">
        <f>'Направление 1'!D25</f>
        <v>0.4</v>
      </c>
      <c r="E23" s="37">
        <f>'Направление 1'!E25</f>
        <v>0.4</v>
      </c>
      <c r="F23" s="38">
        <f t="shared" si="0"/>
        <v>8.0000000000000016E-2</v>
      </c>
      <c r="G23" s="39">
        <f t="shared" si="1"/>
        <v>8.0000000000000016E-2</v>
      </c>
      <c r="H23" s="40">
        <f>'Направление 2'!D25</f>
        <v>0.76190476190476186</v>
      </c>
      <c r="I23" s="40">
        <f>'Направление 2'!E25</f>
        <v>0.48174041181297961</v>
      </c>
      <c r="J23" s="41">
        <f t="shared" si="2"/>
        <v>0.38095238095238093</v>
      </c>
      <c r="K23" s="39">
        <f t="shared" si="3"/>
        <v>0.2408702059064898</v>
      </c>
      <c r="L23" s="40">
        <f>'Направление 3'!D25</f>
        <v>1</v>
      </c>
      <c r="M23" s="40">
        <f>'Направление 3'!E25</f>
        <v>0.77777777777777779</v>
      </c>
      <c r="N23" s="41">
        <f t="shared" si="4"/>
        <v>0.1</v>
      </c>
      <c r="O23" s="42">
        <f t="shared" si="5"/>
        <v>7.7777777777777779E-2</v>
      </c>
      <c r="P23" s="40">
        <f>'Направление 4'!D23</f>
        <v>1</v>
      </c>
      <c r="Q23" s="40">
        <f>'Направление 4'!E23</f>
        <v>1</v>
      </c>
      <c r="R23" s="41">
        <f t="shared" si="6"/>
        <v>0.1</v>
      </c>
      <c r="S23" s="39">
        <f t="shared" si="7"/>
        <v>0.1</v>
      </c>
      <c r="T23" s="40">
        <f>'Направление 5'!D23</f>
        <v>1</v>
      </c>
      <c r="U23" s="40">
        <f>'Направление 5'!E23</f>
        <v>0</v>
      </c>
      <c r="V23" s="41">
        <f t="shared" si="8"/>
        <v>0.1</v>
      </c>
      <c r="W23" s="39">
        <f t="shared" si="9"/>
        <v>0</v>
      </c>
      <c r="X23" s="40">
        <f t="shared" si="10"/>
        <v>0.76095238095238094</v>
      </c>
      <c r="Y23" s="40">
        <f t="shared" si="11"/>
        <v>0.49864798368426766</v>
      </c>
      <c r="Z23" s="40">
        <v>1</v>
      </c>
      <c r="AA23" s="40">
        <f t="shared" si="12"/>
        <v>0.49864798368426766</v>
      </c>
      <c r="AB23" s="44">
        <f t="shared" si="13"/>
        <v>65.529459683164077</v>
      </c>
      <c r="AC23" s="46">
        <f t="shared" si="14"/>
        <v>65.529459683164077</v>
      </c>
    </row>
  </sheetData>
  <mergeCells count="11">
    <mergeCell ref="A1:N1"/>
    <mergeCell ref="C3:C4"/>
    <mergeCell ref="B3:B4"/>
    <mergeCell ref="A3:A4"/>
    <mergeCell ref="AC3:AC4"/>
    <mergeCell ref="D3:G3"/>
    <mergeCell ref="H3:K3"/>
    <mergeCell ref="L3:O3"/>
    <mergeCell ref="P3:S3"/>
    <mergeCell ref="T3:W3"/>
    <mergeCell ref="X3:AB3"/>
  </mergeCells>
  <pageMargins left="0.70866141732283472" right="0.70866141732283472" top="0.74803149606299213" bottom="0.74803149606299213" header="0.31496062992125984" footer="0.31496062992125984"/>
  <pageSetup paperSize="8" scale="4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6"/>
  <sheetViews>
    <sheetView workbookViewId="0">
      <selection activeCell="J11" sqref="J11"/>
    </sheetView>
  </sheetViews>
  <sheetFormatPr defaultRowHeight="15" x14ac:dyDescent="0.25"/>
  <cols>
    <col min="2" max="2" width="42.140625" customWidth="1"/>
    <col min="3" max="3" width="14.42578125" customWidth="1"/>
    <col min="4" max="4" width="13.7109375" customWidth="1"/>
    <col min="5" max="5" width="13" customWidth="1"/>
    <col min="6" max="6" width="14.7109375" customWidth="1"/>
  </cols>
  <sheetData>
    <row r="1" spans="1:6" ht="18.75" x14ac:dyDescent="0.3">
      <c r="A1" s="92" t="s">
        <v>89</v>
      </c>
      <c r="B1" s="92"/>
      <c r="C1" s="92"/>
      <c r="D1" s="92"/>
      <c r="E1" s="92"/>
      <c r="F1" s="92"/>
    </row>
    <row r="2" spans="1:6" ht="23.25" customHeight="1" x14ac:dyDescent="0.3">
      <c r="A2" s="93" t="s">
        <v>91</v>
      </c>
      <c r="B2" s="93"/>
      <c r="C2" s="93"/>
      <c r="D2" s="93"/>
      <c r="E2" s="93"/>
      <c r="F2" s="93"/>
    </row>
    <row r="3" spans="1:6" ht="18.75" x14ac:dyDescent="0.3">
      <c r="A3" s="92" t="s">
        <v>90</v>
      </c>
      <c r="B3" s="92"/>
      <c r="C3" s="92"/>
      <c r="D3" s="92"/>
      <c r="E3" s="92"/>
      <c r="F3" s="92"/>
    </row>
    <row r="4" spans="1:6" ht="15.75" thickBot="1" x14ac:dyDescent="0.3"/>
    <row r="5" spans="1:6" ht="15" customHeight="1" x14ac:dyDescent="0.25">
      <c r="A5" s="94" t="s">
        <v>0</v>
      </c>
      <c r="B5" s="96" t="s">
        <v>1</v>
      </c>
      <c r="C5" s="98" t="s">
        <v>88</v>
      </c>
      <c r="D5" s="100" t="s">
        <v>86</v>
      </c>
      <c r="E5" s="102" t="s">
        <v>100</v>
      </c>
      <c r="F5" s="104" t="s">
        <v>87</v>
      </c>
    </row>
    <row r="6" spans="1:6" ht="46.5" customHeight="1" thickBot="1" x14ac:dyDescent="0.3">
      <c r="A6" s="95"/>
      <c r="B6" s="97"/>
      <c r="C6" s="99"/>
      <c r="D6" s="101"/>
      <c r="E6" s="103"/>
      <c r="F6" s="105"/>
    </row>
    <row r="7" spans="1:6" ht="13.5" customHeight="1" thickBot="1" x14ac:dyDescent="0.3">
      <c r="A7" s="68">
        <v>1</v>
      </c>
      <c r="B7" s="69">
        <v>2</v>
      </c>
      <c r="C7" s="70">
        <v>3</v>
      </c>
      <c r="D7" s="71">
        <v>4</v>
      </c>
      <c r="E7" s="72">
        <v>5</v>
      </c>
      <c r="F7" s="73">
        <v>6</v>
      </c>
    </row>
    <row r="8" spans="1:6" ht="39" customHeight="1" x14ac:dyDescent="0.25">
      <c r="A8" s="60">
        <v>922</v>
      </c>
      <c r="B8" s="50" t="s">
        <v>9</v>
      </c>
      <c r="C8" s="51">
        <f>(Свод!X12)*100</f>
        <v>63.714285714285715</v>
      </c>
      <c r="D8" s="52">
        <f>(Свод!AA12)*100</f>
        <v>55.875277639669065</v>
      </c>
      <c r="E8" s="54">
        <f t="shared" ref="E8:E26" si="0">D8/C8*100</f>
        <v>87.696624098135302</v>
      </c>
      <c r="F8" s="55">
        <v>1</v>
      </c>
    </row>
    <row r="9" spans="1:6" ht="23.25" customHeight="1" x14ac:dyDescent="0.25">
      <c r="A9" s="61">
        <v>901</v>
      </c>
      <c r="B9" s="47" t="s">
        <v>2</v>
      </c>
      <c r="C9" s="49">
        <f>(Свод!X5)*100</f>
        <v>63.714285714285715</v>
      </c>
      <c r="D9" s="53">
        <f>(Свод!AA5)*100</f>
        <v>55.803673888875181</v>
      </c>
      <c r="E9" s="56">
        <f t="shared" si="0"/>
        <v>87.58424152962472</v>
      </c>
      <c r="F9" s="57">
        <v>2</v>
      </c>
    </row>
    <row r="10" spans="1:6" ht="31.5" x14ac:dyDescent="0.25">
      <c r="A10" s="61">
        <v>910</v>
      </c>
      <c r="B10" s="47" t="s">
        <v>6</v>
      </c>
      <c r="C10" s="49">
        <f>(Свод!X9)*100</f>
        <v>63.714285714285715</v>
      </c>
      <c r="D10" s="53">
        <f>(Свод!AA9)*100</f>
        <v>55.265111010135612</v>
      </c>
      <c r="E10" s="56">
        <f t="shared" si="0"/>
        <v>86.738963468822703</v>
      </c>
      <c r="F10" s="57">
        <v>3</v>
      </c>
    </row>
    <row r="11" spans="1:6" ht="31.5" x14ac:dyDescent="0.25">
      <c r="A11" s="61">
        <v>908</v>
      </c>
      <c r="B11" s="47" t="s">
        <v>5</v>
      </c>
      <c r="C11" s="49">
        <f>(Свод!X8)*100</f>
        <v>63.714285714285715</v>
      </c>
      <c r="D11" s="53">
        <f>(Свод!AA8)*100</f>
        <v>54.472049468022398</v>
      </c>
      <c r="E11" s="56">
        <f t="shared" si="0"/>
        <v>85.494248043981329</v>
      </c>
      <c r="F11" s="57">
        <v>4</v>
      </c>
    </row>
    <row r="12" spans="1:6" ht="31.5" x14ac:dyDescent="0.25">
      <c r="A12" s="61">
        <v>926</v>
      </c>
      <c r="B12" s="47" t="s">
        <v>12</v>
      </c>
      <c r="C12" s="49">
        <f>(Свод!X15)*100</f>
        <v>96</v>
      </c>
      <c r="D12" s="53">
        <f>(Свод!AA15)*100</f>
        <v>79.054562675045545</v>
      </c>
      <c r="E12" s="56">
        <f t="shared" si="0"/>
        <v>82.348502786505776</v>
      </c>
      <c r="F12" s="57">
        <v>5</v>
      </c>
    </row>
    <row r="13" spans="1:6" ht="31.5" x14ac:dyDescent="0.25">
      <c r="A13" s="61">
        <v>905</v>
      </c>
      <c r="B13" s="47" t="s">
        <v>4</v>
      </c>
      <c r="C13" s="49">
        <f>(Свод!X7)*100</f>
        <v>63.714285714285715</v>
      </c>
      <c r="D13" s="53">
        <f>(Свод!AA7)*100</f>
        <v>49.179724323041675</v>
      </c>
      <c r="E13" s="56">
        <f t="shared" si="0"/>
        <v>77.187908130334478</v>
      </c>
      <c r="F13" s="57">
        <v>6</v>
      </c>
    </row>
    <row r="14" spans="1:6" ht="31.5" x14ac:dyDescent="0.25">
      <c r="A14" s="61">
        <v>934</v>
      </c>
      <c r="B14" s="47" t="s">
        <v>15</v>
      </c>
      <c r="C14" s="49">
        <f>(Свод!X18)*100</f>
        <v>78.476190476190482</v>
      </c>
      <c r="D14" s="53">
        <f>(Свод!AA18)*100</f>
        <v>58.114773530906362</v>
      </c>
      <c r="E14" s="56">
        <f t="shared" si="0"/>
        <v>74.054019669237476</v>
      </c>
      <c r="F14" s="57">
        <v>7</v>
      </c>
    </row>
    <row r="15" spans="1:6" ht="31.5" x14ac:dyDescent="0.25">
      <c r="A15" s="61">
        <v>929</v>
      </c>
      <c r="B15" s="47" t="s">
        <v>13</v>
      </c>
      <c r="C15" s="49">
        <f>(Свод!X16)*100</f>
        <v>96</v>
      </c>
      <c r="D15" s="53">
        <f>(Свод!AA16)*100</f>
        <v>69.653836171082574</v>
      </c>
      <c r="E15" s="56">
        <f t="shared" si="0"/>
        <v>72.556079344877674</v>
      </c>
      <c r="F15" s="57">
        <v>8</v>
      </c>
    </row>
    <row r="16" spans="1:6" ht="31.5" x14ac:dyDescent="0.25">
      <c r="A16" s="61">
        <v>942</v>
      </c>
      <c r="B16" s="47" t="s">
        <v>16</v>
      </c>
      <c r="C16" s="49">
        <f>(Свод!X19)*100</f>
        <v>80.857142857142847</v>
      </c>
      <c r="D16" s="53">
        <f>(Свод!AA19)*100</f>
        <v>58.276416234223191</v>
      </c>
      <c r="E16" s="56">
        <f t="shared" si="0"/>
        <v>72.073306296742473</v>
      </c>
      <c r="F16" s="57">
        <v>9</v>
      </c>
    </row>
    <row r="17" spans="1:6" ht="31.5" x14ac:dyDescent="0.25">
      <c r="A17" s="61">
        <v>925</v>
      </c>
      <c r="B17" s="47" t="s">
        <v>11</v>
      </c>
      <c r="C17" s="49">
        <f>(Свод!X14)*100</f>
        <v>99.999999999999986</v>
      </c>
      <c r="D17" s="53">
        <f>(Свод!AA14)*100</f>
        <v>70.662506347107936</v>
      </c>
      <c r="E17" s="56">
        <f t="shared" si="0"/>
        <v>70.66250634710795</v>
      </c>
      <c r="F17" s="57">
        <v>10</v>
      </c>
    </row>
    <row r="18" spans="1:6" ht="31.5" x14ac:dyDescent="0.25">
      <c r="A18" s="61">
        <v>982</v>
      </c>
      <c r="B18" s="47" t="s">
        <v>19</v>
      </c>
      <c r="C18" s="49">
        <f>(Свод!X22)*100</f>
        <v>76.095238095238088</v>
      </c>
      <c r="D18" s="53">
        <f>(Свод!AA22)*100</f>
        <v>52.369303600406838</v>
      </c>
      <c r="E18" s="56">
        <f t="shared" si="0"/>
        <v>68.820736896654793</v>
      </c>
      <c r="F18" s="57">
        <v>11</v>
      </c>
    </row>
    <row r="19" spans="1:6" ht="31.5" x14ac:dyDescent="0.25">
      <c r="A19" s="61">
        <v>992</v>
      </c>
      <c r="B19" s="47" t="s">
        <v>20</v>
      </c>
      <c r="C19" s="49">
        <f>(Свод!X23)*100</f>
        <v>76.095238095238088</v>
      </c>
      <c r="D19" s="53">
        <f>(Свод!AA23)*100</f>
        <v>49.864798368426769</v>
      </c>
      <c r="E19" s="56">
        <f t="shared" si="0"/>
        <v>65.529459683164092</v>
      </c>
      <c r="F19" s="57">
        <v>12</v>
      </c>
    </row>
    <row r="20" spans="1:6" ht="24.75" customHeight="1" x14ac:dyDescent="0.25">
      <c r="A20" s="61">
        <v>902</v>
      </c>
      <c r="B20" s="47" t="s">
        <v>3</v>
      </c>
      <c r="C20" s="49">
        <f>(Свод!X6)*100</f>
        <v>99.999999999999986</v>
      </c>
      <c r="D20" s="53">
        <f>(Свод!AA6)*100</f>
        <v>65.388251262406953</v>
      </c>
      <c r="E20" s="56">
        <f t="shared" si="0"/>
        <v>65.388251262406953</v>
      </c>
      <c r="F20" s="57">
        <v>13</v>
      </c>
    </row>
    <row r="21" spans="1:6" ht="31.5" x14ac:dyDescent="0.25">
      <c r="A21" s="61">
        <v>923</v>
      </c>
      <c r="B21" s="47" t="s">
        <v>10</v>
      </c>
      <c r="C21" s="49">
        <f>(Свод!X13)*100</f>
        <v>96</v>
      </c>
      <c r="D21" s="53">
        <f>(Свод!AA13)*100</f>
        <v>61.789038257549933</v>
      </c>
      <c r="E21" s="56">
        <f t="shared" si="0"/>
        <v>64.36358151828118</v>
      </c>
      <c r="F21" s="57">
        <v>14</v>
      </c>
    </row>
    <row r="22" spans="1:6" ht="31.5" x14ac:dyDescent="0.25">
      <c r="A22" s="61">
        <v>930</v>
      </c>
      <c r="B22" s="47" t="s">
        <v>14</v>
      </c>
      <c r="C22" s="49">
        <f>(Свод!X17)*100</f>
        <v>65.333333333333329</v>
      </c>
      <c r="D22" s="53">
        <f>(Свод!AA17)*100</f>
        <v>40.311212773738184</v>
      </c>
      <c r="E22" s="56">
        <f t="shared" si="0"/>
        <v>61.700835878170693</v>
      </c>
      <c r="F22" s="57">
        <v>15</v>
      </c>
    </row>
    <row r="23" spans="1:6" ht="31.5" x14ac:dyDescent="0.25">
      <c r="A23" s="61">
        <v>962</v>
      </c>
      <c r="B23" s="47" t="s">
        <v>17</v>
      </c>
      <c r="C23" s="49">
        <f>(Свод!X20)*100</f>
        <v>76.095238095238088</v>
      </c>
      <c r="D23" s="53">
        <f>(Свод!AA20)*100</f>
        <v>45.874085315162397</v>
      </c>
      <c r="E23" s="56">
        <f t="shared" si="0"/>
        <v>60.285093342829185</v>
      </c>
      <c r="F23" s="57">
        <v>16</v>
      </c>
    </row>
    <row r="24" spans="1:6" ht="31.5" x14ac:dyDescent="0.25">
      <c r="A24" s="61">
        <v>972</v>
      </c>
      <c r="B24" s="47" t="s">
        <v>18</v>
      </c>
      <c r="C24" s="49">
        <f>(Свод!X21)*100</f>
        <v>76.095238095238088</v>
      </c>
      <c r="D24" s="53">
        <f>(Свод!AA21)*100</f>
        <v>42.760991061223258</v>
      </c>
      <c r="E24" s="56">
        <f t="shared" si="0"/>
        <v>56.194043322008049</v>
      </c>
      <c r="F24" s="57">
        <v>17</v>
      </c>
    </row>
    <row r="25" spans="1:6" ht="31.5" x14ac:dyDescent="0.25">
      <c r="A25" s="61">
        <v>918</v>
      </c>
      <c r="B25" s="47" t="s">
        <v>7</v>
      </c>
      <c r="C25" s="49">
        <f>(Свод!X10)*100</f>
        <v>82.476190476190467</v>
      </c>
      <c r="D25" s="53">
        <f>(Свод!AA10)*100</f>
        <v>43.526478330845904</v>
      </c>
      <c r="E25" s="56">
        <f t="shared" si="0"/>
        <v>52.77459843809261</v>
      </c>
      <c r="F25" s="57">
        <v>18</v>
      </c>
    </row>
    <row r="26" spans="1:6" ht="36.75" customHeight="1" thickBot="1" x14ac:dyDescent="0.3">
      <c r="A26" s="62">
        <v>921</v>
      </c>
      <c r="B26" s="63" t="s">
        <v>8</v>
      </c>
      <c r="C26" s="64">
        <f>(Свод!X11)*100</f>
        <v>78.476190476190482</v>
      </c>
      <c r="D26" s="65">
        <f>(Свод!AA11)*100</f>
        <v>39.934452284108993</v>
      </c>
      <c r="E26" s="58">
        <f t="shared" si="0"/>
        <v>50.887348177566075</v>
      </c>
      <c r="F26" s="59">
        <v>19</v>
      </c>
    </row>
  </sheetData>
  <sortState ref="A5:E23">
    <sortCondition descending="1" ref="E5"/>
  </sortState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Направление 1</vt:lpstr>
      <vt:lpstr>Направление 2</vt:lpstr>
      <vt:lpstr>Направление 3</vt:lpstr>
      <vt:lpstr>Направление 4</vt:lpstr>
      <vt:lpstr>Направление 5</vt:lpstr>
      <vt:lpstr>Свод</vt:lpstr>
      <vt:lpstr>рейтинг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Ивлиева</dc:creator>
  <cp:lastModifiedBy>Елена Волошина</cp:lastModifiedBy>
  <cp:lastPrinted>2020-06-08T07:29:42Z</cp:lastPrinted>
  <dcterms:created xsi:type="dcterms:W3CDTF">2020-05-12T06:49:05Z</dcterms:created>
  <dcterms:modified xsi:type="dcterms:W3CDTF">2020-07-30T08:16:31Z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120 120 2560 1440</vt:lpwstr>
  </property>
</Properties>
</file>