
<file path=[Content_Types].xml><?xml version="1.0" encoding="utf-8"?>
<Types xmlns="http://schemas.openxmlformats.org/package/2006/content-types">
  <Override PartName="/xl/customProperty12.bin" ContentType="application/vnd.openxmlformats-officedocument.spreadsheetml.customProperty"/>
  <Override PartName="/xl/customProperty315.bin" ContentType="application/vnd.openxmlformats-officedocument.spreadsheetml.customProperty"/>
  <Override PartName="/xl/customProperty362.bin" ContentType="application/vnd.openxmlformats-officedocument.spreadsheetml.customProperty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ustomProperty8.bin" ContentType="application/vnd.openxmlformats-officedocument.spreadsheetml.customProperty"/>
  <Override PartName="/xl/customProperty107.bin" ContentType="application/vnd.openxmlformats-officedocument.spreadsheetml.customProperty"/>
  <Override PartName="/xl/customProperty154.bin" ContentType="application/vnd.openxmlformats-officedocument.spreadsheetml.customProperty"/>
  <Override PartName="/xl/customProperty299.bin" ContentType="application/vnd.openxmlformats-officedocument.spreadsheetml.customProperty"/>
  <Override PartName="/xl/customProperty340.bin" ContentType="application/vnd.openxmlformats-officedocument.spreadsheetml.customProperty"/>
  <Override PartName="/xl/customProperty132.bin" ContentType="application/vnd.openxmlformats-officedocument.spreadsheetml.customProperty"/>
  <Override PartName="/xl/customProperty277.bin" ContentType="application/vnd.openxmlformats-officedocument.spreadsheetml.customProperty"/>
  <Override PartName="/xl/comments29.xml" ContentType="application/vnd.openxmlformats-officedocument.spreadsheetml.comments+xml"/>
  <Default Extension="xml" ContentType="application/xml"/>
  <Override PartName="/xl/customProperty97.bin" ContentType="application/vnd.openxmlformats-officedocument.spreadsheetml.customProperty"/>
  <Override PartName="/xl/customProperty110.bin" ContentType="application/vnd.openxmlformats-officedocument.spreadsheetml.customProperty"/>
  <Override PartName="/xl/customProperty208.bin" ContentType="application/vnd.openxmlformats-officedocument.spreadsheetml.customProperty"/>
  <Override PartName="/xl/customProperty255.bin" ContentType="application/vnd.openxmlformats-officedocument.spreadsheetml.customProperty"/>
  <Override PartName="/xl/customProperty28.bin" ContentType="application/vnd.openxmlformats-officedocument.spreadsheetml.customProperty"/>
  <Override PartName="/xl/customProperty75.bin" ContentType="application/vnd.openxmlformats-officedocument.spreadsheetml.customProperty"/>
  <Override PartName="/xl/customProperty233.bin" ContentType="application/vnd.openxmlformats-officedocument.spreadsheetml.customProperty"/>
  <Override PartName="/xl/customProperty280.bin" ContentType="application/vnd.openxmlformats-officedocument.spreadsheetml.customProperty"/>
  <Override PartName="/xl/customProperty378.bin" ContentType="application/vnd.openxmlformats-officedocument.spreadsheetml.customProperty"/>
  <Override PartName="/xl/worksheets/sheet29.xml" ContentType="application/vnd.openxmlformats-officedocument.spreadsheetml.worksheet+xml"/>
  <Override PartName="/xl/customProperty309.bin" ContentType="application/vnd.openxmlformats-officedocument.spreadsheetml.customProperty"/>
  <Override PartName="/xl/customProperty356.bin" ContentType="application/vnd.openxmlformats-officedocument.spreadsheetml.customProperty"/>
  <Override PartName="/xl/customProperty53.bin" ContentType="application/vnd.openxmlformats-officedocument.spreadsheetml.customProperty"/>
  <Override PartName="/xl/customProperty148.bin" ContentType="application/vnd.openxmlformats-officedocument.spreadsheetml.customProperty"/>
  <Override PartName="/xl/comments10.xml" ContentType="application/vnd.openxmlformats-officedocument.spreadsheetml.comments+xml"/>
  <Override PartName="/xl/customProperty195.bin" ContentType="application/vnd.openxmlformats-officedocument.spreadsheetml.customProperty"/>
  <Override PartName="/xl/customProperty211.bin" ContentType="application/vnd.openxmlformats-officedocument.spreadsheetml.customProperty"/>
  <Override PartName="/xl/customProperty31.bin" ContentType="application/vnd.openxmlformats-officedocument.spreadsheetml.customProperty"/>
  <Override PartName="/xl/customProperty334.bin" ContentType="application/vnd.openxmlformats-officedocument.spreadsheetml.customProperty"/>
  <Override PartName="/xl/customProperty126.bin" ContentType="application/vnd.openxmlformats-officedocument.spreadsheetml.customProperty"/>
  <Override PartName="/xl/customProperty173.bin" ContentType="application/vnd.openxmlformats-officedocument.spreadsheetml.customProperty"/>
  <Override PartName="/xl/customProperty312.bin" ContentType="application/vnd.openxmlformats-officedocument.spreadsheetml.customProperty"/>
  <Override PartName="/xl/worksheets/sheet8.xml" ContentType="application/vnd.openxmlformats-officedocument.spreadsheetml.worksheet+xml"/>
  <Override PartName="/xl/customProperty5.bin" ContentType="application/vnd.openxmlformats-officedocument.spreadsheetml.customProperty"/>
  <Override PartName="/xl/customProperty104.bin" ContentType="application/vnd.openxmlformats-officedocument.spreadsheetml.customProperty"/>
  <Override PartName="/xl/customProperty151.bin" ContentType="application/vnd.openxmlformats-officedocument.spreadsheetml.customProperty"/>
  <Override PartName="/xl/customProperty249.bin" ContentType="application/vnd.openxmlformats-officedocument.spreadsheetml.customProperty"/>
  <Override PartName="/xl/customProperty296.bin" ContentType="application/vnd.openxmlformats-officedocument.spreadsheetml.customProperty"/>
  <Override PartName="/xl/worksheets/sheet10.xml" ContentType="application/vnd.openxmlformats-officedocument.spreadsheetml.worksheet+xml"/>
  <Override PartName="/xl/customProperty227.bin" ContentType="application/vnd.openxmlformats-officedocument.spreadsheetml.customProperty"/>
  <Override PartName="/xl/customProperty274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58.bin" ContentType="application/vnd.openxmlformats-officedocument.spreadsheetml.customProperty"/>
  <Override PartName="/xl/customProperty69.bin" ContentType="application/vnd.openxmlformats-officedocument.spreadsheetml.customProperty"/>
  <Override PartName="/xl/customProperty216.bin" ContentType="application/vnd.openxmlformats-officedocument.spreadsheetml.customProperty"/>
  <Override PartName="/xl/customProperty263.bin" ContentType="application/vnd.openxmlformats-officedocument.spreadsheetml.customProperty"/>
  <Override PartName="/xl/comments26.xml" ContentType="application/vnd.openxmlformats-officedocument.spreadsheetml.comments+xml"/>
  <Override PartName="/xl/customProperty47.bin" ContentType="application/vnd.openxmlformats-officedocument.spreadsheetml.customProperty"/>
  <Override PartName="/xl/customProperty94.bin" ContentType="application/vnd.openxmlformats-officedocument.spreadsheetml.customProperty"/>
  <Override PartName="/xl/customProperty205.bin" ContentType="application/vnd.openxmlformats-officedocument.spreadsheetml.customProperty"/>
  <Override PartName="/xl/comments15.xml" ContentType="application/vnd.openxmlformats-officedocument.spreadsheetml.comments+xml"/>
  <Override PartName="/xl/customProperty252.bin" ContentType="application/vnd.openxmlformats-officedocument.spreadsheetml.customProperty"/>
  <Override PartName="/xl/customProperty339.bin" ContentType="application/vnd.openxmlformats-officedocument.spreadsheetml.customProperty"/>
  <Override PartName="/xl/calcChain.xml" ContentType="application/vnd.openxmlformats-officedocument.spreadsheetml.calcChain+xml"/>
  <Override PartName="/xl/customProperty36.bin" ContentType="application/vnd.openxmlformats-officedocument.spreadsheetml.customProperty"/>
  <Override PartName="/xl/customProperty83.bin" ContentType="application/vnd.openxmlformats-officedocument.spreadsheetml.customProperty"/>
  <Override PartName="/xl/customProperty178.bin" ContentType="application/vnd.openxmlformats-officedocument.spreadsheetml.customProperty"/>
  <Override PartName="/xl/customProperty189.bin" ContentType="application/vnd.openxmlformats-officedocument.spreadsheetml.customProperty"/>
  <Override PartName="/xl/customProperty241.bin" ContentType="application/vnd.openxmlformats-officedocument.spreadsheetml.customProperty"/>
  <Override PartName="/xl/customProperty328.bin" ContentType="application/vnd.openxmlformats-officedocument.spreadsheetml.customProperty"/>
  <Override PartName="/xl/customProperty375.bin" ContentType="application/vnd.openxmlformats-officedocument.spreadsheetml.customProperty"/>
  <Override PartName="/xl/worksheets/sheet26.xml" ContentType="application/vnd.openxmlformats-officedocument.spreadsheetml.worksheet+xml"/>
  <Override PartName="/xl/customProperty14.bin" ContentType="application/vnd.openxmlformats-officedocument.spreadsheetml.customProperty"/>
  <Override PartName="/xl/customProperty25.bin" ContentType="application/vnd.openxmlformats-officedocument.spreadsheetml.customProperty"/>
  <Override PartName="/xl/customProperty61.bin" ContentType="application/vnd.openxmlformats-officedocument.spreadsheetml.customProperty"/>
  <Override PartName="/xl/customProperty72.bin" ContentType="application/vnd.openxmlformats-officedocument.spreadsheetml.customProperty"/>
  <Override PartName="/xl/customProperty167.bin" ContentType="application/vnd.openxmlformats-officedocument.spreadsheetml.customProperty"/>
  <Override PartName="/xl/customProperty230.bin" ContentType="application/vnd.openxmlformats-officedocument.spreadsheetml.customProperty"/>
  <Override PartName="/xl/customProperty317.bin" ContentType="application/vnd.openxmlformats-officedocument.spreadsheetml.customProperty"/>
  <Override PartName="/xl/customProperty364.bin" ContentType="application/vnd.openxmlformats-officedocument.spreadsheetml.customProperty"/>
  <Override PartName="/xl/worksheets/sheet15.xml" ContentType="application/vnd.openxmlformats-officedocument.spreadsheetml.worksheet+xml"/>
  <Override PartName="/xl/customProperty50.bin" ContentType="application/vnd.openxmlformats-officedocument.spreadsheetml.customProperty"/>
  <Override PartName="/xl/customProperty109.bin" ContentType="application/vnd.openxmlformats-officedocument.spreadsheetml.customProperty"/>
  <Override PartName="/xl/customProperty156.bin" ContentType="application/vnd.openxmlformats-officedocument.spreadsheetml.customProperty"/>
  <Override PartName="/xl/customProperty306.bin" ContentType="application/vnd.openxmlformats-officedocument.spreadsheetml.customProperty"/>
  <Override PartName="/xl/customProperty342.bin" ContentType="application/vnd.openxmlformats-officedocument.spreadsheetml.customProperty"/>
  <Override PartName="/xl/customProperty353.bin" ContentType="application/vnd.openxmlformats-officedocument.spreadsheetml.customProperty"/>
  <Override PartName="/xl/customProperty134.bin" ContentType="application/vnd.openxmlformats-officedocument.spreadsheetml.customProperty"/>
  <Override PartName="/xl/customProperty145.bin" ContentType="application/vnd.openxmlformats-officedocument.spreadsheetml.customProperty"/>
  <Override PartName="/xl/customProperty181.bin" ContentType="application/vnd.openxmlformats-officedocument.spreadsheetml.customProperty"/>
  <Override PartName="/xl/customProperty192.bin" ContentType="application/vnd.openxmlformats-officedocument.spreadsheetml.customProperty"/>
  <Override PartName="/xl/customProperty279.bin" ContentType="application/vnd.openxmlformats-officedocument.spreadsheetml.customProperty"/>
  <Override PartName="/xl/customProperty331.bin" ContentType="application/vnd.openxmlformats-officedocument.spreadsheetml.customProperty"/>
  <Override PartName="/xl/customProperty123.bin" ContentType="application/vnd.openxmlformats-officedocument.spreadsheetml.customProperty"/>
  <Override PartName="/xl/customProperty170.bin" ContentType="application/vnd.openxmlformats-officedocument.spreadsheetml.customProperty"/>
  <Override PartName="/xl/customProperty268.bin" ContentType="application/vnd.openxmlformats-officedocument.spreadsheetml.customProperty"/>
  <Override PartName="/xl/customProperty320.bin" ContentType="application/vnd.openxmlformats-officedocument.spreadsheetml.customProperty"/>
  <Override PartName="/xl/worksheets/sheet5.xml" ContentType="application/vnd.openxmlformats-officedocument.spreadsheetml.worksheet+xml"/>
  <Override PartName="/xl/customProperty88.bin" ContentType="application/vnd.openxmlformats-officedocument.spreadsheetml.customProperty"/>
  <Override PartName="/xl/customProperty99.bin" ContentType="application/vnd.openxmlformats-officedocument.spreadsheetml.customProperty"/>
  <Override PartName="/xl/customProperty112.bin" ContentType="application/vnd.openxmlformats-officedocument.spreadsheetml.customProperty"/>
  <Override PartName="/xl/customProperty246.bin" ContentType="application/vnd.openxmlformats-officedocument.spreadsheetml.customProperty"/>
  <Override PartName="/xl/customProperty257.bin" ContentType="application/vnd.openxmlformats-officedocument.spreadsheetml.customProperty"/>
  <Override PartName="/xl/customProperty293.bin" ContentType="application/vnd.openxmlformats-officedocument.spreadsheetml.customProperty"/>
  <Override PartName="/xl/customProperty2.bin" ContentType="application/vnd.openxmlformats-officedocument.spreadsheetml.customProperty"/>
  <Override PartName="/xl/comments2.xml" ContentType="application/vnd.openxmlformats-officedocument.spreadsheetml.comments+xml"/>
  <Override PartName="/xl/customProperty77.bin" ContentType="application/vnd.openxmlformats-officedocument.spreadsheetml.customProperty"/>
  <Override PartName="/xl/customProperty101.bin" ContentType="application/vnd.openxmlformats-officedocument.spreadsheetml.customProperty"/>
  <Override PartName="/xl/customProperty235.bin" ContentType="application/vnd.openxmlformats-officedocument.spreadsheetml.customProperty"/>
  <Override PartName="/xl/customProperty282.bin" ContentType="application/vnd.openxmlformats-officedocument.spreadsheetml.customProperty"/>
  <Override PartName="/xl/customProperty19.bin" ContentType="application/vnd.openxmlformats-officedocument.spreadsheetml.customProperty"/>
  <Override PartName="/xl/customProperty66.bin" ContentType="application/vnd.openxmlformats-officedocument.spreadsheetml.customProperty"/>
  <Override PartName="/xl/customProperty224.bin" ContentType="application/vnd.openxmlformats-officedocument.spreadsheetml.customProperty"/>
  <Override PartName="/xl/customProperty271.bin" ContentType="application/vnd.openxmlformats-officedocument.spreadsheetml.customProperty"/>
  <Override PartName="/xl/comments23.xml" ContentType="application/vnd.openxmlformats-officedocument.spreadsheetml.comments+xml"/>
  <Override PartName="/xl/customProperty358.bin" ContentType="application/vnd.openxmlformats-officedocument.spreadsheetml.customProperty"/>
  <Override PartName="/xl/customProperty369.bin" ContentType="application/vnd.openxmlformats-officedocument.spreadsheetml.customProperty"/>
  <Override PartName="/xl/customProperty55.bin" ContentType="application/vnd.openxmlformats-officedocument.spreadsheetml.customProperty"/>
  <Override PartName="/xl/comments12.xml" ContentType="application/vnd.openxmlformats-officedocument.spreadsheetml.comments+xml"/>
  <Override PartName="/xl/customProperty197.bin" ContentType="application/vnd.openxmlformats-officedocument.spreadsheetml.customProperty"/>
  <Override PartName="/xl/customProperty202.bin" ContentType="application/vnd.openxmlformats-officedocument.spreadsheetml.customProperty"/>
  <Override PartName="/xl/customProperty213.bin" ContentType="application/vnd.openxmlformats-officedocument.spreadsheetml.customProperty"/>
  <Override PartName="/xl/customProperty260.bin" ContentType="application/vnd.openxmlformats-officedocument.spreadsheetml.customProperty"/>
  <Override PartName="/xl/customProperty347.bin" ContentType="application/vnd.openxmlformats-officedocument.spreadsheetml.customProperty"/>
  <Override PartName="/xl/customProperty33.bin" ContentType="application/vnd.openxmlformats-officedocument.spreadsheetml.customProperty"/>
  <Override PartName="/xl/customProperty44.bin" ContentType="application/vnd.openxmlformats-officedocument.spreadsheetml.customProperty"/>
  <Override PartName="/xl/customProperty80.bin" ContentType="application/vnd.openxmlformats-officedocument.spreadsheetml.customProperty"/>
  <Override PartName="/xl/customProperty91.bin" ContentType="application/vnd.openxmlformats-officedocument.spreadsheetml.customProperty"/>
  <Override PartName="/xl/customProperty139.bin" ContentType="application/vnd.openxmlformats-officedocument.spreadsheetml.customProperty"/>
  <Override PartName="/xl/customProperty186.bin" ContentType="application/vnd.openxmlformats-officedocument.spreadsheetml.customProperty"/>
  <Override PartName="/xl/customProperty336.bin" ContentType="application/vnd.openxmlformats-officedocument.spreadsheetml.customProperty"/>
  <Override PartName="/xl/customProperty22.bin" ContentType="application/vnd.openxmlformats-officedocument.spreadsheetml.customProperty"/>
  <Override PartName="/xl/customProperty128.bin" ContentType="application/vnd.openxmlformats-officedocument.spreadsheetml.customProperty"/>
  <Override PartName="/xl/customProperty175.bin" ContentType="application/vnd.openxmlformats-officedocument.spreadsheetml.customProperty"/>
  <Override PartName="/xl/customProperty314.bin" ContentType="application/vnd.openxmlformats-officedocument.spreadsheetml.customProperty"/>
  <Override PartName="/xl/customProperty325.bin" ContentType="application/vnd.openxmlformats-officedocument.spreadsheetml.customProperty"/>
  <Override PartName="/xl/customProperty361.bin" ContentType="application/vnd.openxmlformats-officedocument.spreadsheetml.customProperty"/>
  <Override PartName="/xl/customProperty372.bin" ContentType="application/vnd.openxmlformats-officedocument.spreadsheetml.customProperty"/>
  <Override PartName="/xl/worksheets/sheet23.xml" ContentType="application/vnd.openxmlformats-officedocument.spreadsheetml.worksheet+xml"/>
  <Override PartName="/xl/customProperty7.bin" ContentType="application/vnd.openxmlformats-officedocument.spreadsheetml.customProperty"/>
  <Override PartName="/xl/customProperty11.bin" ContentType="application/vnd.openxmlformats-officedocument.spreadsheetml.customProperty"/>
  <Override PartName="/xl/customProperty106.bin" ContentType="application/vnd.openxmlformats-officedocument.spreadsheetml.customProperty"/>
  <Override PartName="/xl/customProperty117.bin" ContentType="application/vnd.openxmlformats-officedocument.spreadsheetml.customProperty"/>
  <Override PartName="/xl/customProperty153.bin" ContentType="application/vnd.openxmlformats-officedocument.spreadsheetml.customProperty"/>
  <Override PartName="/xl/customProperty164.bin" ContentType="application/vnd.openxmlformats-officedocument.spreadsheetml.customProperty"/>
  <Override PartName="/xl/customProperty298.bin" ContentType="application/vnd.openxmlformats-officedocument.spreadsheetml.customProperty"/>
  <Override PartName="/xl/customProperty303.bin" ContentType="application/vnd.openxmlformats-officedocument.spreadsheetml.customProperty"/>
  <Override PartName="/xl/customProperty350.bin" ContentType="application/vnd.openxmlformats-officedocument.spreadsheetml.customProperty"/>
  <Override PartName="/xl/worksheets/sheet12.xml" ContentType="application/vnd.openxmlformats-officedocument.spreadsheetml.worksheet+xml"/>
  <Override PartName="/xl/comments7.xml" ContentType="application/vnd.openxmlformats-officedocument.spreadsheetml.comments+xml"/>
  <Override PartName="/xl/customProperty142.bin" ContentType="application/vnd.openxmlformats-officedocument.spreadsheetml.customProperty"/>
  <Override PartName="/xl/customProperty287.bin" ContentType="application/vnd.openxmlformats-officedocument.spreadsheetml.customProperty"/>
  <Override PartName="/xl/customProperty131.bin" ContentType="application/vnd.openxmlformats-officedocument.spreadsheetml.customProperty"/>
  <Override PartName="/xl/customProperty218.bin" ContentType="application/vnd.openxmlformats-officedocument.spreadsheetml.customProperty"/>
  <Override PartName="/xl/customProperty229.bin" ContentType="application/vnd.openxmlformats-officedocument.spreadsheetml.customProperty"/>
  <Override PartName="/xl/customProperty265.bin" ContentType="application/vnd.openxmlformats-officedocument.spreadsheetml.customProperty"/>
  <Override PartName="/xl/customProperty276.bin" ContentType="application/vnd.openxmlformats-officedocument.spreadsheetml.customProperty"/>
  <Override PartName="/xl/comments28.xml" ContentType="application/vnd.openxmlformats-officedocument.spreadsheetml.comments+xml"/>
  <Override PartName="/xl/worksheets/sheet2.xml" ContentType="application/vnd.openxmlformats-officedocument.spreadsheetml.worksheet+xml"/>
  <Override PartName="/xl/customProperty49.bin" ContentType="application/vnd.openxmlformats-officedocument.spreadsheetml.customProperty"/>
  <Override PartName="/xl/customProperty96.bin" ContentType="application/vnd.openxmlformats-officedocument.spreadsheetml.customProperty"/>
  <Override PartName="/xl/customProperty120.bin" ContentType="application/vnd.openxmlformats-officedocument.spreadsheetml.customProperty"/>
  <Override PartName="/xl/customProperty207.bin" ContentType="application/vnd.openxmlformats-officedocument.spreadsheetml.customProperty"/>
  <Override PartName="/xl/comments17.xml" ContentType="application/vnd.openxmlformats-officedocument.spreadsheetml.comments+xml"/>
  <Override PartName="/xl/customProperty254.bin" ContentType="application/vnd.openxmlformats-officedocument.spreadsheetml.customProperty"/>
  <Override PartName="/xl/customProperty38.bin" ContentType="application/vnd.openxmlformats-officedocument.spreadsheetml.customProperty"/>
  <Override PartName="/xl/customProperty85.bin" ContentType="application/vnd.openxmlformats-officedocument.spreadsheetml.customProperty"/>
  <Override PartName="/xl/customProperty243.bin" ContentType="application/vnd.openxmlformats-officedocument.spreadsheetml.customProperty"/>
  <Override PartName="/xl/customProperty290.bin" ContentType="application/vnd.openxmlformats-officedocument.spreadsheetml.customProperty"/>
  <Override PartName="/xl/customProperty377.bin" ContentType="application/vnd.openxmlformats-officedocument.spreadsheetml.customProperty"/>
  <Override PartName="/xl/worksheets/sheet28.xml" ContentType="application/vnd.openxmlformats-officedocument.spreadsheetml.worksheet+xml"/>
  <Override PartName="/xl/customProperty16.bin" ContentType="application/vnd.openxmlformats-officedocument.spreadsheetml.customProperty"/>
  <Override PartName="/xl/customProperty27.bin" ContentType="application/vnd.openxmlformats-officedocument.spreadsheetml.customProperty"/>
  <Override PartName="/xl/customProperty63.bin" ContentType="application/vnd.openxmlformats-officedocument.spreadsheetml.customProperty"/>
  <Override PartName="/xl/customProperty74.bin" ContentType="application/vnd.openxmlformats-officedocument.spreadsheetml.customProperty"/>
  <Override PartName="/xl/customProperty169.bin" ContentType="application/vnd.openxmlformats-officedocument.spreadsheetml.customProperty"/>
  <Override PartName="/xl/customProperty221.bin" ContentType="application/vnd.openxmlformats-officedocument.spreadsheetml.customProperty"/>
  <Override PartName="/xl/customProperty232.bin" ContentType="application/vnd.openxmlformats-officedocument.spreadsheetml.customProperty"/>
  <Override PartName="/xl/customProperty319.bin" ContentType="application/vnd.openxmlformats-officedocument.spreadsheetml.customProperty"/>
  <Override PartName="/xl/customProperty366.bin" ContentType="application/vnd.openxmlformats-officedocument.spreadsheetml.customProperty"/>
  <Override PartName="/xl/worksheets/sheet17.xml" ContentType="application/vnd.openxmlformats-officedocument.spreadsheetml.worksheet+xml"/>
  <Override PartName="/xl/customProperty52.bin" ContentType="application/vnd.openxmlformats-officedocument.spreadsheetml.customProperty"/>
  <Override PartName="/xl/customProperty158.bin" ContentType="application/vnd.openxmlformats-officedocument.spreadsheetml.customProperty"/>
  <Override PartName="/xl/customProperty210.bin" ContentType="application/vnd.openxmlformats-officedocument.spreadsheetml.customProperty"/>
  <Override PartName="/xl/comments20.xml" ContentType="application/vnd.openxmlformats-officedocument.spreadsheetml.comments+xml"/>
  <Override PartName="/xl/customProperty308.bin" ContentType="application/vnd.openxmlformats-officedocument.spreadsheetml.customProperty"/>
  <Override PartName="/xl/customProperty355.bin" ContentType="application/vnd.openxmlformats-officedocument.spreadsheetml.customProperty"/>
  <Override PartName="/xl/customProperty41.bin" ContentType="application/vnd.openxmlformats-officedocument.spreadsheetml.customProperty"/>
  <Override PartName="/xl/customProperty136.bin" ContentType="application/vnd.openxmlformats-officedocument.spreadsheetml.customProperty"/>
  <Override PartName="/xl/customProperty147.bin" ContentType="application/vnd.openxmlformats-officedocument.spreadsheetml.customProperty"/>
  <Override PartName="/xl/customProperty194.bin" ContentType="application/vnd.openxmlformats-officedocument.spreadsheetml.customProperty"/>
  <Override PartName="/xl/customProperty333.bin" ContentType="application/vnd.openxmlformats-officedocument.spreadsheetml.customProperty"/>
  <Override PartName="/xl/customProperty344.bin" ContentType="application/vnd.openxmlformats-officedocument.spreadsheetml.customProperty"/>
  <Override PartName="/xl/customProperty30.bin" ContentType="application/vnd.openxmlformats-officedocument.spreadsheetml.customProperty"/>
  <Override PartName="/xl/customProperty125.bin" ContentType="application/vnd.openxmlformats-officedocument.spreadsheetml.customProperty"/>
  <Override PartName="/xl/customProperty172.bin" ContentType="application/vnd.openxmlformats-officedocument.spreadsheetml.customProperty"/>
  <Override PartName="/xl/customProperty183.bin" ContentType="application/vnd.openxmlformats-officedocument.spreadsheetml.customProperty"/>
  <Override PartName="/xl/customProperty322.bin" ContentType="application/vnd.openxmlformats-officedocument.spreadsheetml.customProperty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ustomProperty114.bin" ContentType="application/vnd.openxmlformats-officedocument.spreadsheetml.customProperty"/>
  <Override PartName="/xl/customProperty161.bin" ContentType="application/vnd.openxmlformats-officedocument.spreadsheetml.customProperty"/>
  <Override PartName="/xl/customProperty248.bin" ContentType="application/vnd.openxmlformats-officedocument.spreadsheetml.customProperty"/>
  <Override PartName="/xl/customProperty259.bin" ContentType="application/vnd.openxmlformats-officedocument.spreadsheetml.customProperty"/>
  <Override PartName="/xl/customProperty295.bin" ContentType="application/vnd.openxmlformats-officedocument.spreadsheetml.customProperty"/>
  <Override PartName="/xl/customProperty311.bin" ContentType="application/vnd.openxmlformats-officedocument.spreadsheetml.customProperty"/>
  <Override PartName="/xl/customProperty4.bin" ContentType="application/vnd.openxmlformats-officedocument.spreadsheetml.customProperty"/>
  <Override PartName="/xl/comments4.xml" ContentType="application/vnd.openxmlformats-officedocument.spreadsheetml.comments+xml"/>
  <Override PartName="/xl/customProperty79.bin" ContentType="application/vnd.openxmlformats-officedocument.spreadsheetml.customProperty"/>
  <Override PartName="/xl/customProperty103.bin" ContentType="application/vnd.openxmlformats-officedocument.spreadsheetml.customProperty"/>
  <Override PartName="/xl/customProperty150.bin" ContentType="application/vnd.openxmlformats-officedocument.spreadsheetml.customProperty"/>
  <Override PartName="/xl/customProperty237.bin" ContentType="application/vnd.openxmlformats-officedocument.spreadsheetml.customProperty"/>
  <Override PartName="/xl/customProperty284.bin" ContentType="application/vnd.openxmlformats-officedocument.spreadsheetml.customProperty"/>
  <Override PartName="/xl/customProperty300.bin" ContentType="application/vnd.openxmlformats-officedocument.spreadsheetml.customProperty"/>
  <Override PartName="/xl/customProperty68.bin" ContentType="application/vnd.openxmlformats-officedocument.spreadsheetml.customProperty"/>
  <Override PartName="/xl/customProperty226.bin" ContentType="application/vnd.openxmlformats-officedocument.spreadsheetml.customProperty"/>
  <Override PartName="/xl/customProperty273.bin" ContentType="application/vnd.openxmlformats-officedocument.spreadsheetml.customProperty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customProperty57.bin" ContentType="application/vnd.openxmlformats-officedocument.spreadsheetml.customProperty"/>
  <Override PartName="/xl/customProperty199.bin" ContentType="application/vnd.openxmlformats-officedocument.spreadsheetml.customProperty"/>
  <Override PartName="/xl/customProperty204.bin" ContentType="application/vnd.openxmlformats-officedocument.spreadsheetml.customProperty"/>
  <Override PartName="/xl/comments14.xml" ContentType="application/vnd.openxmlformats-officedocument.spreadsheetml.comments+xml"/>
  <Override PartName="/xl/customProperty215.bin" ContentType="application/vnd.openxmlformats-officedocument.spreadsheetml.customProperty"/>
  <Override PartName="/xl/customProperty251.bin" ContentType="application/vnd.openxmlformats-officedocument.spreadsheetml.customProperty"/>
  <Override PartName="/xl/customProperty262.bin" ContentType="application/vnd.openxmlformats-officedocument.spreadsheetml.customProperty"/>
  <Override PartName="/xl/customProperty349.bin" ContentType="application/vnd.openxmlformats-officedocument.spreadsheetml.customProperty"/>
  <Override PartName="/xl/sharedStrings.xml" ContentType="application/vnd.openxmlformats-officedocument.spreadsheetml.sharedStrings+xml"/>
  <Override PartName="/xl/customProperty35.bin" ContentType="application/vnd.openxmlformats-officedocument.spreadsheetml.customProperty"/>
  <Override PartName="/xl/customProperty46.bin" ContentType="application/vnd.openxmlformats-officedocument.spreadsheetml.customProperty"/>
  <Override PartName="/xl/customProperty82.bin" ContentType="application/vnd.openxmlformats-officedocument.spreadsheetml.customProperty"/>
  <Override PartName="/xl/customProperty93.bin" ContentType="application/vnd.openxmlformats-officedocument.spreadsheetml.customProperty"/>
  <Override PartName="/xl/customProperty188.bin" ContentType="application/vnd.openxmlformats-officedocument.spreadsheetml.customProperty"/>
  <Override PartName="/xl/customProperty240.bin" ContentType="application/vnd.openxmlformats-officedocument.spreadsheetml.customProperty"/>
  <Override PartName="/xl/customProperty338.bin" ContentType="application/vnd.openxmlformats-officedocument.spreadsheetml.customProperty"/>
  <Override PartName="/xl/customProperty24.bin" ContentType="application/vnd.openxmlformats-officedocument.spreadsheetml.customProperty"/>
  <Override PartName="/xl/customProperty71.bin" ContentType="application/vnd.openxmlformats-officedocument.spreadsheetml.customProperty"/>
  <Override PartName="/xl/customProperty177.bin" ContentType="application/vnd.openxmlformats-officedocument.spreadsheetml.customProperty"/>
  <Override PartName="/xl/customProperty316.bin" ContentType="application/vnd.openxmlformats-officedocument.spreadsheetml.customProperty"/>
  <Override PartName="/xl/customProperty327.bin" ContentType="application/vnd.openxmlformats-officedocument.spreadsheetml.customProperty"/>
  <Override PartName="/xl/customProperty363.bin" ContentType="application/vnd.openxmlformats-officedocument.spreadsheetml.customProperty"/>
  <Override PartName="/xl/customProperty374.bin" ContentType="application/vnd.openxmlformats-officedocument.spreadsheetml.customProperty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ustomProperty9.bin" ContentType="application/vnd.openxmlformats-officedocument.spreadsheetml.customProperty"/>
  <Override PartName="/xl/customProperty13.bin" ContentType="application/vnd.openxmlformats-officedocument.spreadsheetml.customProperty"/>
  <Override PartName="/xl/customProperty60.bin" ContentType="application/vnd.openxmlformats-officedocument.spreadsheetml.customProperty"/>
  <Override PartName="/xl/customProperty108.bin" ContentType="application/vnd.openxmlformats-officedocument.spreadsheetml.customProperty"/>
  <Override PartName="/xl/customProperty119.bin" ContentType="application/vnd.openxmlformats-officedocument.spreadsheetml.customProperty"/>
  <Override PartName="/xl/customProperty155.bin" ContentType="application/vnd.openxmlformats-officedocument.spreadsheetml.customProperty"/>
  <Override PartName="/xl/customProperty166.bin" ContentType="application/vnd.openxmlformats-officedocument.spreadsheetml.customProperty"/>
  <Override PartName="/xl/customProperty305.bin" ContentType="application/vnd.openxmlformats-officedocument.spreadsheetml.customProperty"/>
  <Override PartName="/xl/customProperty352.bin" ContentType="application/vnd.openxmlformats-officedocument.spreadsheetml.customProperty"/>
  <Override PartName="/xl/worksheets/sheet14.xml" ContentType="application/vnd.openxmlformats-officedocument.spreadsheetml.worksheet+xml"/>
  <Override PartName="/xl/customProperty144.bin" ContentType="application/vnd.openxmlformats-officedocument.spreadsheetml.customProperty"/>
  <Override PartName="/xl/comments9.xml" ContentType="application/vnd.openxmlformats-officedocument.spreadsheetml.comments+xml"/>
  <Override PartName="/xl/customProperty191.bin" ContentType="application/vnd.openxmlformats-officedocument.spreadsheetml.customProperty"/>
  <Override PartName="/xl/customProperty289.bin" ContentType="application/vnd.openxmlformats-officedocument.spreadsheetml.customProperty"/>
  <Override PartName="/xl/customProperty341.bin" ContentType="application/vnd.openxmlformats-officedocument.spreadsheetml.customProperty"/>
  <Override PartName="/xl/customProperty133.bin" ContentType="application/vnd.openxmlformats-officedocument.spreadsheetml.customProperty"/>
  <Override PartName="/xl/customProperty180.bin" ContentType="application/vnd.openxmlformats-officedocument.spreadsheetml.customProperty"/>
  <Override PartName="/xl/customProperty267.bin" ContentType="application/vnd.openxmlformats-officedocument.spreadsheetml.customProperty"/>
  <Override PartName="/xl/customProperty278.bin" ContentType="application/vnd.openxmlformats-officedocument.spreadsheetml.customProperty"/>
  <Override PartName="/xl/customProperty330.bin" ContentType="application/vnd.openxmlformats-officedocument.spreadsheetml.customProperty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ustomProperty98.bin" ContentType="application/vnd.openxmlformats-officedocument.spreadsheetml.customProperty"/>
  <Override PartName="/xl/customProperty111.bin" ContentType="application/vnd.openxmlformats-officedocument.spreadsheetml.customProperty"/>
  <Override PartName="/xl/customProperty122.bin" ContentType="application/vnd.openxmlformats-officedocument.spreadsheetml.customProperty"/>
  <Override PartName="/xl/customProperty209.bin" ContentType="application/vnd.openxmlformats-officedocument.spreadsheetml.customProperty"/>
  <Override PartName="/xl/customProperty256.bin" ContentType="application/vnd.openxmlformats-officedocument.spreadsheetml.customProperty"/>
  <Override PartName="/xl/comments19.xml" ContentType="application/vnd.openxmlformats-officedocument.spreadsheetml.comments+xml"/>
  <Override PartName="/xl/customProperty1.bin" ContentType="application/vnd.openxmlformats-officedocument.spreadsheetml.customProperty"/>
  <Override PartName="/xl/customProperty87.bin" ContentType="application/vnd.openxmlformats-officedocument.spreadsheetml.customProperty"/>
  <Override PartName="/xl/customProperty100.bin" ContentType="application/vnd.openxmlformats-officedocument.spreadsheetml.customProperty"/>
  <Override PartName="/xl/customProperty245.bin" ContentType="application/vnd.openxmlformats-officedocument.spreadsheetml.customProperty"/>
  <Override PartName="/xl/customProperty292.bin" ContentType="application/vnd.openxmlformats-officedocument.spreadsheetml.customProperty"/>
  <Override PartName="/xl/customProperty379.bin" ContentType="application/vnd.openxmlformats-officedocument.spreadsheetml.customProperty"/>
  <Default Extension="vml" ContentType="application/vnd.openxmlformats-officedocument.vmlDrawing"/>
  <Override PartName="/xl/comments1.xml" ContentType="application/vnd.openxmlformats-officedocument.spreadsheetml.comments+xml"/>
  <Override PartName="/xl/customProperty18.bin" ContentType="application/vnd.openxmlformats-officedocument.spreadsheetml.customProperty"/>
  <Override PartName="/xl/customProperty29.bin" ContentType="application/vnd.openxmlformats-officedocument.spreadsheetml.customProperty"/>
  <Override PartName="/xl/customProperty65.bin" ContentType="application/vnd.openxmlformats-officedocument.spreadsheetml.customProperty"/>
  <Override PartName="/xl/customProperty76.bin" ContentType="application/vnd.openxmlformats-officedocument.spreadsheetml.customProperty"/>
  <Override PartName="/xl/customProperty223.bin" ContentType="application/vnd.openxmlformats-officedocument.spreadsheetml.customProperty"/>
  <Override PartName="/xl/customProperty234.bin" ContentType="application/vnd.openxmlformats-officedocument.spreadsheetml.customProperty"/>
  <Override PartName="/xl/customProperty270.bin" ContentType="application/vnd.openxmlformats-officedocument.spreadsheetml.customProperty"/>
  <Override PartName="/xl/customProperty281.bin" ContentType="application/vnd.openxmlformats-officedocument.spreadsheetml.customProperty"/>
  <Override PartName="/xl/customProperty368.bin" ContentType="application/vnd.openxmlformats-officedocument.spreadsheetml.customProperty"/>
  <Override PartName="/xl/worksheets/sheet19.xml" ContentType="application/vnd.openxmlformats-officedocument.spreadsheetml.worksheet+xml"/>
  <Override PartName="/xl/customProperty54.bin" ContentType="application/vnd.openxmlformats-officedocument.spreadsheetml.customProperty"/>
  <Override PartName="/xl/customProperty212.bin" ContentType="application/vnd.openxmlformats-officedocument.spreadsheetml.customProperty"/>
  <Override PartName="/xl/comments22.xml" ContentType="application/vnd.openxmlformats-officedocument.spreadsheetml.comments+xml"/>
  <Override PartName="/xl/customProperty357.bin" ContentType="application/vnd.openxmlformats-officedocument.spreadsheetml.customProperty"/>
  <Override PartName="/xl/customProperty43.bin" ContentType="application/vnd.openxmlformats-officedocument.spreadsheetml.customProperty"/>
  <Override PartName="/xl/customProperty90.bin" ContentType="application/vnd.openxmlformats-officedocument.spreadsheetml.customProperty"/>
  <Override PartName="/xl/customProperty149.bin" ContentType="application/vnd.openxmlformats-officedocument.spreadsheetml.customProperty"/>
  <Override PartName="/xl/comments11.xml" ContentType="application/vnd.openxmlformats-officedocument.spreadsheetml.comments+xml"/>
  <Override PartName="/xl/customProperty196.bin" ContentType="application/vnd.openxmlformats-officedocument.spreadsheetml.customProperty"/>
  <Override PartName="/xl/customProperty201.bin" ContentType="application/vnd.openxmlformats-officedocument.spreadsheetml.customProperty"/>
  <Override PartName="/xl/customProperty335.bin" ContentType="application/vnd.openxmlformats-officedocument.spreadsheetml.customProperty"/>
  <Override PartName="/xl/customProperty346.bin" ContentType="application/vnd.openxmlformats-officedocument.spreadsheetml.customProperty"/>
  <Override PartName="/docProps/core.xml" ContentType="application/vnd.openxmlformats-package.core-properties+xml"/>
  <Override PartName="/xl/customProperty32.bin" ContentType="application/vnd.openxmlformats-officedocument.spreadsheetml.customProperty"/>
  <Override PartName="/xl/customProperty127.bin" ContentType="application/vnd.openxmlformats-officedocument.spreadsheetml.customProperty"/>
  <Override PartName="/xl/customProperty138.bin" ContentType="application/vnd.openxmlformats-officedocument.spreadsheetml.customProperty"/>
  <Override PartName="/xl/customProperty174.bin" ContentType="application/vnd.openxmlformats-officedocument.spreadsheetml.customProperty"/>
  <Override PartName="/xl/customProperty185.bin" ContentType="application/vnd.openxmlformats-officedocument.spreadsheetml.customProperty"/>
  <Override PartName="/xl/customProperty324.bin" ContentType="application/vnd.openxmlformats-officedocument.spreadsheetml.customProperty"/>
  <Override PartName="/xl/customProperty371.bin" ContentType="application/vnd.openxmlformats-officedocument.spreadsheetml.customProperty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ustomProperty10.bin" ContentType="application/vnd.openxmlformats-officedocument.spreadsheetml.customProperty"/>
  <Override PartName="/xl/customProperty21.bin" ContentType="application/vnd.openxmlformats-officedocument.spreadsheetml.customProperty"/>
  <Override PartName="/xl/customProperty116.bin" ContentType="application/vnd.openxmlformats-officedocument.spreadsheetml.customProperty"/>
  <Override PartName="/xl/customProperty163.bin" ContentType="application/vnd.openxmlformats-officedocument.spreadsheetml.customProperty"/>
  <Override PartName="/xl/customProperty297.bin" ContentType="application/vnd.openxmlformats-officedocument.spreadsheetml.customProperty"/>
  <Override PartName="/xl/customProperty313.bin" ContentType="application/vnd.openxmlformats-officedocument.spreadsheetml.customProperty"/>
  <Override PartName="/xl/customProperty360.bin" ContentType="application/vnd.openxmlformats-officedocument.spreadsheetml.customProperty"/>
  <Override PartName="/xl/worksheets/sheet11.xml" ContentType="application/vnd.openxmlformats-officedocument.spreadsheetml.worksheet+xml"/>
  <Override PartName="/xl/customProperty6.bin" ContentType="application/vnd.openxmlformats-officedocument.spreadsheetml.customProperty"/>
  <Override PartName="/xl/comments6.xml" ContentType="application/vnd.openxmlformats-officedocument.spreadsheetml.comments+xml"/>
  <Override PartName="/xl/customProperty105.bin" ContentType="application/vnd.openxmlformats-officedocument.spreadsheetml.customProperty"/>
  <Override PartName="/xl/customProperty152.bin" ContentType="application/vnd.openxmlformats-officedocument.spreadsheetml.customProperty"/>
  <Override PartName="/xl/customProperty239.bin" ContentType="application/vnd.openxmlformats-officedocument.spreadsheetml.customProperty"/>
  <Override PartName="/xl/customProperty286.bin" ContentType="application/vnd.openxmlformats-officedocument.spreadsheetml.customProperty"/>
  <Override PartName="/xl/customProperty302.bin" ContentType="application/vnd.openxmlformats-officedocument.spreadsheetml.customProperty"/>
  <Default Extension="rels" ContentType="application/vnd.openxmlformats-package.relationships+xml"/>
  <Override PartName="/xl/customProperty130.bin" ContentType="application/vnd.openxmlformats-officedocument.spreadsheetml.customProperty"/>
  <Override PartName="/xl/customProperty141.bin" ContentType="application/vnd.openxmlformats-officedocument.spreadsheetml.customProperty"/>
  <Override PartName="/xl/customProperty228.bin" ContentType="application/vnd.openxmlformats-officedocument.spreadsheetml.customProperty"/>
  <Override PartName="/xl/customProperty275.bin" ContentType="application/vnd.openxmlformats-officedocument.spreadsheetml.customProperty"/>
  <Override PartName="/xl/comments27.xml" ContentType="application/vnd.openxmlformats-officedocument.spreadsheetml.comments+xml"/>
  <Override PartName="/xl/customProperty59.bin" ContentType="application/vnd.openxmlformats-officedocument.spreadsheetml.customProperty"/>
  <Override PartName="/xl/customProperty217.bin" ContentType="application/vnd.openxmlformats-officedocument.spreadsheetml.customProperty"/>
  <Override PartName="/xl/comments16.xml" ContentType="application/vnd.openxmlformats-officedocument.spreadsheetml.comments+xml"/>
  <Override PartName="/xl/customProperty264.bin" ContentType="application/vnd.openxmlformats-officedocument.spreadsheetml.customProperty"/>
  <Override PartName="/xl/worksheets/sheet1.xml" ContentType="application/vnd.openxmlformats-officedocument.spreadsheetml.worksheet+xml"/>
  <Override PartName="/xl/customProperty37.bin" ContentType="application/vnd.openxmlformats-officedocument.spreadsheetml.customProperty"/>
  <Override PartName="/xl/customProperty48.bin" ContentType="application/vnd.openxmlformats-officedocument.spreadsheetml.customProperty"/>
  <Override PartName="/xl/customProperty84.bin" ContentType="application/vnd.openxmlformats-officedocument.spreadsheetml.customProperty"/>
  <Override PartName="/xl/customProperty95.bin" ContentType="application/vnd.openxmlformats-officedocument.spreadsheetml.customProperty"/>
  <Override PartName="/xl/customProperty206.bin" ContentType="application/vnd.openxmlformats-officedocument.spreadsheetml.customProperty"/>
  <Override PartName="/xl/customProperty242.bin" ContentType="application/vnd.openxmlformats-officedocument.spreadsheetml.customProperty"/>
  <Override PartName="/xl/customProperty253.bin" ContentType="application/vnd.openxmlformats-officedocument.spreadsheetml.customProperty"/>
  <Override PartName="/xl/customProperty26.bin" ContentType="application/vnd.openxmlformats-officedocument.spreadsheetml.customProperty"/>
  <Override PartName="/xl/customProperty73.bin" ContentType="application/vnd.openxmlformats-officedocument.spreadsheetml.customProperty"/>
  <Override PartName="/xl/customProperty179.bin" ContentType="application/vnd.openxmlformats-officedocument.spreadsheetml.customProperty"/>
  <Override PartName="/xl/customProperty231.bin" ContentType="application/vnd.openxmlformats-officedocument.spreadsheetml.customProperty"/>
  <Override PartName="/xl/customProperty318.bin" ContentType="application/vnd.openxmlformats-officedocument.spreadsheetml.customProperty"/>
  <Override PartName="/xl/customProperty329.bin" ContentType="application/vnd.openxmlformats-officedocument.spreadsheetml.customProperty"/>
  <Override PartName="/xl/customProperty365.bin" ContentType="application/vnd.openxmlformats-officedocument.spreadsheetml.customProperty"/>
  <Override PartName="/xl/customProperty376.bin" ContentType="application/vnd.openxmlformats-officedocument.spreadsheetml.customProperty"/>
  <Override PartName="/xl/worksheets/sheet27.xml" ContentType="application/vnd.openxmlformats-officedocument.spreadsheetml.worksheet+xml"/>
  <Override PartName="/xl/customProperty15.bin" ContentType="application/vnd.openxmlformats-officedocument.spreadsheetml.customProperty"/>
  <Override PartName="/xl/customProperty62.bin" ContentType="application/vnd.openxmlformats-officedocument.spreadsheetml.customProperty"/>
  <Override PartName="/xl/customProperty157.bin" ContentType="application/vnd.openxmlformats-officedocument.spreadsheetml.customProperty"/>
  <Override PartName="/xl/customProperty168.bin" ContentType="application/vnd.openxmlformats-officedocument.spreadsheetml.customProperty"/>
  <Override PartName="/xl/customProperty220.bin" ContentType="application/vnd.openxmlformats-officedocument.spreadsheetml.customProperty"/>
  <Override PartName="/xl/customProperty307.bin" ContentType="application/vnd.openxmlformats-officedocument.spreadsheetml.customProperty"/>
  <Override PartName="/xl/customProperty354.bin" ContentType="application/vnd.openxmlformats-officedocument.spreadsheetml.customProperty"/>
  <Override PartName="/xl/worksheets/sheet16.xml" ContentType="application/vnd.openxmlformats-officedocument.spreadsheetml.worksheet+xml"/>
  <Override PartName="/xl/customProperty40.bin" ContentType="application/vnd.openxmlformats-officedocument.spreadsheetml.customProperty"/>
  <Override PartName="/xl/customProperty51.bin" ContentType="application/vnd.openxmlformats-officedocument.spreadsheetml.customProperty"/>
  <Override PartName="/xl/customProperty146.bin" ContentType="application/vnd.openxmlformats-officedocument.spreadsheetml.customProperty"/>
  <Override PartName="/xl/customProperty193.bin" ContentType="application/vnd.openxmlformats-officedocument.spreadsheetml.customProperty"/>
  <Override PartName="/xl/customProperty343.bin" ContentType="application/vnd.openxmlformats-officedocument.spreadsheetml.customProperty"/>
  <Override PartName="/xl/customProperty135.bin" ContentType="application/vnd.openxmlformats-officedocument.spreadsheetml.customProperty"/>
  <Override PartName="/xl/customProperty182.bin" ContentType="application/vnd.openxmlformats-officedocument.spreadsheetml.customProperty"/>
  <Override PartName="/xl/customProperty269.bin" ContentType="application/vnd.openxmlformats-officedocument.spreadsheetml.customProperty"/>
  <Override PartName="/xl/customProperty332.bin" ContentType="application/vnd.openxmlformats-officedocument.spreadsheetml.customProperty"/>
  <Override PartName="/xl/worksheets/sheet6.xml" ContentType="application/vnd.openxmlformats-officedocument.spreadsheetml.worksheet+xml"/>
  <Override PartName="/xl/customProperty124.bin" ContentType="application/vnd.openxmlformats-officedocument.spreadsheetml.customProperty"/>
  <Override PartName="/xl/customProperty171.bin" ContentType="application/vnd.openxmlformats-officedocument.spreadsheetml.customProperty"/>
  <Override PartName="/xl/customProperty258.bin" ContentType="application/vnd.openxmlformats-officedocument.spreadsheetml.customProperty"/>
  <Override PartName="/xl/customProperty310.bin" ContentType="application/vnd.openxmlformats-officedocument.spreadsheetml.customProperty"/>
  <Override PartName="/xl/customProperty321.bin" ContentType="application/vnd.openxmlformats-officedocument.spreadsheetml.customProperty"/>
  <Override PartName="/xl/customProperty3.bin" ContentType="application/vnd.openxmlformats-officedocument.spreadsheetml.customProperty"/>
  <Override PartName="/xl/customProperty89.bin" ContentType="application/vnd.openxmlformats-officedocument.spreadsheetml.customProperty"/>
  <Override PartName="/xl/customProperty102.bin" ContentType="application/vnd.openxmlformats-officedocument.spreadsheetml.customProperty"/>
  <Override PartName="/xl/customProperty113.bin" ContentType="application/vnd.openxmlformats-officedocument.spreadsheetml.customProperty"/>
  <Override PartName="/xl/customProperty160.bin" ContentType="application/vnd.openxmlformats-officedocument.spreadsheetml.customProperty"/>
  <Override PartName="/xl/customProperty247.bin" ContentType="application/vnd.openxmlformats-officedocument.spreadsheetml.customProperty"/>
  <Override PartName="/xl/customProperty294.bin" ContentType="application/vnd.openxmlformats-officedocument.spreadsheetml.customProperty"/>
  <Override PartName="/xl/comments3.xml" ContentType="application/vnd.openxmlformats-officedocument.spreadsheetml.comments+xml"/>
  <Override PartName="/xl/customProperty78.bin" ContentType="application/vnd.openxmlformats-officedocument.spreadsheetml.customProperty"/>
  <Override PartName="/xl/customProperty225.bin" ContentType="application/vnd.openxmlformats-officedocument.spreadsheetml.customProperty"/>
  <Override PartName="/xl/customProperty236.bin" ContentType="application/vnd.openxmlformats-officedocument.spreadsheetml.customProperty"/>
  <Override PartName="/xl/customProperty272.bin" ContentType="application/vnd.openxmlformats-officedocument.spreadsheetml.customProperty"/>
  <Override PartName="/xl/customProperty283.bin" ContentType="application/vnd.openxmlformats-officedocument.spreadsheetml.customProperty"/>
  <Override PartName="/xl/customProperty56.bin" ContentType="application/vnd.openxmlformats-officedocument.spreadsheetml.customProperty"/>
  <Override PartName="/xl/customProperty67.bin" ContentType="application/vnd.openxmlformats-officedocument.spreadsheetml.customProperty"/>
  <Override PartName="/xl/customProperty214.bin" ContentType="application/vnd.openxmlformats-officedocument.spreadsheetml.customProperty"/>
  <Override PartName="/xl/customProperty261.bin" ContentType="application/vnd.openxmlformats-officedocument.spreadsheetml.customProperty"/>
  <Override PartName="/xl/comments24.xml" ContentType="application/vnd.openxmlformats-officedocument.spreadsheetml.comments+xml"/>
  <Override PartName="/xl/customProperty359.bin" ContentType="application/vnd.openxmlformats-officedocument.spreadsheetml.customProperty"/>
  <Override PartName="/xl/customProperty45.bin" ContentType="application/vnd.openxmlformats-officedocument.spreadsheetml.customProperty"/>
  <Override PartName="/xl/customProperty92.bin" ContentType="application/vnd.openxmlformats-officedocument.spreadsheetml.customProperty"/>
  <Override PartName="/xl/comments13.xml" ContentType="application/vnd.openxmlformats-officedocument.spreadsheetml.comments+xml"/>
  <Override PartName="/xl/customProperty198.bin" ContentType="application/vnd.openxmlformats-officedocument.spreadsheetml.customProperty"/>
  <Override PartName="/xl/customProperty203.bin" ContentType="application/vnd.openxmlformats-officedocument.spreadsheetml.customProperty"/>
  <Override PartName="/xl/customProperty250.bin" ContentType="application/vnd.openxmlformats-officedocument.spreadsheetml.customProperty"/>
  <Override PartName="/xl/customProperty337.bin" ContentType="application/vnd.openxmlformats-officedocument.spreadsheetml.customProperty"/>
  <Override PartName="/xl/customProperty348.bin" ContentType="application/vnd.openxmlformats-officedocument.spreadsheetml.customProperty"/>
  <Override PartName="/xl/customProperty34.bin" ContentType="application/vnd.openxmlformats-officedocument.spreadsheetml.customProperty"/>
  <Override PartName="/xl/customProperty81.bin" ContentType="application/vnd.openxmlformats-officedocument.spreadsheetml.customProperty"/>
  <Override PartName="/xl/customProperty129.bin" ContentType="application/vnd.openxmlformats-officedocument.spreadsheetml.customProperty"/>
  <Override PartName="/xl/customProperty176.bin" ContentType="application/vnd.openxmlformats-officedocument.spreadsheetml.customProperty"/>
  <Override PartName="/xl/customProperty187.bin" ContentType="application/vnd.openxmlformats-officedocument.spreadsheetml.customProperty"/>
  <Override PartName="/xl/customProperty326.bin" ContentType="application/vnd.openxmlformats-officedocument.spreadsheetml.customProperty"/>
  <Override PartName="/xl/customProperty373.bin" ContentType="application/vnd.openxmlformats-officedocument.spreadsheetml.customProperty"/>
  <Override PartName="/xl/worksheets/sheet24.xml" ContentType="application/vnd.openxmlformats-officedocument.spreadsheetml.worksheet+xml"/>
  <Override PartName="/xl/customProperty23.bin" ContentType="application/vnd.openxmlformats-officedocument.spreadsheetml.customProperty"/>
  <Override PartName="/xl/customProperty70.bin" ContentType="application/vnd.openxmlformats-officedocument.spreadsheetml.customProperty"/>
  <Override PartName="/xl/customProperty118.bin" ContentType="application/vnd.openxmlformats-officedocument.spreadsheetml.customProperty"/>
  <Override PartName="/xl/customProperty165.bin" ContentType="application/vnd.openxmlformats-officedocument.spreadsheetml.customProperty"/>
  <Override PartName="/xl/comments8.xml" ContentType="application/vnd.openxmlformats-officedocument.spreadsheetml.comments+xml"/>
  <Override PartName="/xl/customProperty288.bin" ContentType="application/vnd.openxmlformats-officedocument.spreadsheetml.customProperty"/>
  <Override PartName="/xl/customProperty304.bin" ContentType="application/vnd.openxmlformats-officedocument.spreadsheetml.customProperty"/>
  <Override PartName="/xl/customProperty351.bin" ContentType="application/vnd.openxmlformats-officedocument.spreadsheetml.customProperty"/>
  <Override PartName="/xl/customProperty143.bin" ContentType="application/vnd.openxmlformats-officedocument.spreadsheetml.customProperty"/>
  <Override PartName="/xl/customProperty190.bin" ContentType="application/vnd.openxmlformats-officedocument.spreadsheetml.customProperty"/>
  <Override PartName="/xl/customProperty121.bin" ContentType="application/vnd.openxmlformats-officedocument.spreadsheetml.customProperty"/>
  <Override PartName="/xl/customProperty219.bin" ContentType="application/vnd.openxmlformats-officedocument.spreadsheetml.customProperty"/>
  <Override PartName="/xl/comments18.xml" ContentType="application/vnd.openxmlformats-officedocument.spreadsheetml.comments+xml"/>
  <Override PartName="/xl/customProperty266.bin" ContentType="application/vnd.openxmlformats-officedocument.spreadsheetml.customProperty"/>
  <Override PartName="/xl/worksheets/sheet3.xml" ContentType="application/vnd.openxmlformats-officedocument.spreadsheetml.worksheet+xml"/>
  <Override PartName="/xl/customProperty39.bin" ContentType="application/vnd.openxmlformats-officedocument.spreadsheetml.customProperty"/>
  <Override PartName="/xl/customProperty86.bin" ContentType="application/vnd.openxmlformats-officedocument.spreadsheetml.customProperty"/>
  <Override PartName="/xl/customProperty244.bin" ContentType="application/vnd.openxmlformats-officedocument.spreadsheetml.customProperty"/>
  <Override PartName="/xl/customProperty291.bin" ContentType="application/vnd.openxmlformats-officedocument.spreadsheetml.customProperty"/>
  <Override PartName="/xl/customProperty17.bin" ContentType="application/vnd.openxmlformats-officedocument.spreadsheetml.customProperty"/>
  <Override PartName="/xl/customProperty64.bin" ContentType="application/vnd.openxmlformats-officedocument.spreadsheetml.customProperty"/>
  <Override PartName="/xl/customProperty159.bin" ContentType="application/vnd.openxmlformats-officedocument.spreadsheetml.customProperty"/>
  <Override PartName="/xl/customProperty222.bin" ContentType="application/vnd.openxmlformats-officedocument.spreadsheetml.customProperty"/>
  <Override PartName="/xl/comments21.xml" ContentType="application/vnd.openxmlformats-officedocument.spreadsheetml.comments+xml"/>
  <Override PartName="/xl/customProperty367.bin" ContentType="application/vnd.openxmlformats-officedocument.spreadsheetml.customProperty"/>
  <Override PartName="/xl/worksheets/sheet18.xml" ContentType="application/vnd.openxmlformats-officedocument.spreadsheetml.worksheet+xml"/>
  <Override PartName="/xl/customProperty42.bin" ContentType="application/vnd.openxmlformats-officedocument.spreadsheetml.customProperty"/>
  <Override PartName="/xl/customProperty200.bin" ContentType="application/vnd.openxmlformats-officedocument.spreadsheetml.customProperty"/>
  <Override PartName="/xl/customProperty345.bin" ContentType="application/vnd.openxmlformats-officedocument.spreadsheetml.customProperty"/>
  <Override PartName="/xl/customProperty137.bin" ContentType="application/vnd.openxmlformats-officedocument.spreadsheetml.customProperty"/>
  <Override PartName="/xl/customProperty184.bin" ContentType="application/vnd.openxmlformats-officedocument.spreadsheetml.customProperty"/>
  <Override PartName="/xl/customProperty20.bin" ContentType="application/vnd.openxmlformats-officedocument.spreadsheetml.customProperty"/>
  <Override PartName="/xl/customProperty323.bin" ContentType="application/vnd.openxmlformats-officedocument.spreadsheetml.customProperty"/>
  <Override PartName="/xl/customProperty370.bin" ContentType="application/vnd.openxmlformats-officedocument.spreadsheetml.customProperty"/>
  <Override PartName="/xl/worksheets/sheet21.xml" ContentType="application/vnd.openxmlformats-officedocument.spreadsheetml.worksheet+xml"/>
  <Override PartName="/xl/customProperty115.bin" ContentType="application/vnd.openxmlformats-officedocument.spreadsheetml.customProperty"/>
  <Override PartName="/xl/customProperty162.bin" ContentType="application/vnd.openxmlformats-officedocument.spreadsheetml.customProperty"/>
  <Override PartName="/xl/customProperty301.bin" ContentType="application/vnd.openxmlformats-officedocument.spreadsheetml.customProperty"/>
  <Override PartName="/xl/comments5.xml" ContentType="application/vnd.openxmlformats-officedocument.spreadsheetml.comments+xml"/>
  <Override PartName="/xl/customProperty140.bin" ContentType="application/vnd.openxmlformats-officedocument.spreadsheetml.customProperty"/>
  <Override PartName="/xl/customProperty238.bin" ContentType="application/vnd.openxmlformats-officedocument.spreadsheetml.customProperty"/>
  <Override PartName="/xl/customProperty285.bin" ContentType="application/vnd.openxmlformats-officedocument.spreadsheetml.customProperty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630" yWindow="375" windowWidth="15480" windowHeight="11640" tabRatio="917"/>
  </bookViews>
  <sheets>
    <sheet name="1.1" sheetId="4" r:id="rId1"/>
    <sheet name="1.2" sheetId="6" r:id="rId2"/>
    <sheet name="1.3" sheetId="8" r:id="rId3"/>
    <sheet name="1.4" sheetId="9" r:id="rId4"/>
    <sheet name="1.5" sheetId="14" r:id="rId5"/>
    <sheet name="1.6" sheetId="10" r:id="rId6"/>
    <sheet name="1.7" sheetId="11" r:id="rId7"/>
    <sheet name="1.8" sheetId="12" r:id="rId8"/>
    <sheet name="1.9" sheetId="13" r:id="rId9"/>
    <sheet name="1.10" sheetId="15" r:id="rId10"/>
    <sheet name="1.11" sheetId="16" r:id="rId11"/>
    <sheet name="2.1" sheetId="17" r:id="rId12"/>
    <sheet name="2.2" sheetId="19" r:id="rId13"/>
    <sheet name="2.3" sheetId="20" r:id="rId14"/>
    <sheet name="3.1" sheetId="21" r:id="rId15"/>
    <sheet name="3.2" sheetId="22" r:id="rId16"/>
    <sheet name="4.1" sheetId="24" r:id="rId17"/>
    <sheet name="4.2" sheetId="25" r:id="rId18"/>
    <sheet name="4.3" sheetId="26" r:id="rId19"/>
    <sheet name="4.4" sheetId="27" r:id="rId20"/>
    <sheet name="4.5" sheetId="28" r:id="rId21"/>
    <sheet name="4.6" sheetId="29" r:id="rId22"/>
    <sheet name="4.7" sheetId="30" r:id="rId23"/>
    <sheet name="4.8" sheetId="31" r:id="rId24"/>
    <sheet name="4.9" sheetId="36" r:id="rId25"/>
    <sheet name="5.1" sheetId="32" r:id="rId26"/>
    <sheet name="5.2" sheetId="33" r:id="rId27"/>
    <sheet name="5.3" sheetId="34" r:id="rId28"/>
    <sheet name="5.4" sheetId="35" r:id="rId29"/>
  </sheets>
  <externalReferences>
    <externalReference r:id="rId30"/>
    <externalReference r:id="rId31"/>
  </externalReferences>
  <definedNames>
    <definedName name="_FilterDatabase" localSheetId="0" hidden="1">'1.1'!$A$6:$F$22</definedName>
    <definedName name="_FilterDatabase" localSheetId="9" hidden="1">'1.10'!$A$6:$F$22</definedName>
    <definedName name="_FilterDatabase" localSheetId="10" hidden="1">'1.11'!$A$6:$F$22</definedName>
    <definedName name="_FilterDatabase" localSheetId="1" hidden="1">'1.2'!$A$6:$F$22</definedName>
    <definedName name="_FilterDatabase" localSheetId="2" hidden="1">'1.3'!$A$6:$F$22</definedName>
    <definedName name="_FilterDatabase" localSheetId="3" hidden="1">'1.4'!$A$5:$F$21</definedName>
    <definedName name="_FilterDatabase" localSheetId="4" hidden="1">'1.5'!$A$7:$F$23</definedName>
    <definedName name="_FilterDatabase" localSheetId="5" hidden="1">'1.6'!$A$7:$F$23</definedName>
    <definedName name="_FilterDatabase" localSheetId="6" hidden="1">'1.7'!$A$5:$F$21</definedName>
    <definedName name="_FilterDatabase" localSheetId="7" hidden="1">'1.8'!$A$6:$F$22</definedName>
    <definedName name="_FilterDatabase" localSheetId="8" hidden="1">'1.9'!$A$6:$F$22</definedName>
    <definedName name="_FilterDatabase" localSheetId="11" hidden="1">'2.1'!$A$6:$F$22</definedName>
    <definedName name="_FilterDatabase" localSheetId="12" hidden="1">'2.2'!$A$6:$F$22</definedName>
    <definedName name="_FilterDatabase" localSheetId="13" hidden="1">'2.3'!$A$6:$F$22</definedName>
    <definedName name="_FilterDatabase" localSheetId="14" hidden="1">'3.1'!$A$5:$F$21</definedName>
    <definedName name="_FilterDatabase" localSheetId="15" hidden="1">'3.2'!$A$5:$F$21</definedName>
    <definedName name="_FilterDatabase" localSheetId="16" hidden="1">'4.1'!$A$5:$F$21</definedName>
    <definedName name="_FilterDatabase" localSheetId="17" hidden="1">'4.2'!$A$5:$F$21</definedName>
    <definedName name="_FilterDatabase" localSheetId="18" hidden="1">'4.3'!$A$5:$F$21</definedName>
    <definedName name="_FilterDatabase" localSheetId="19" hidden="1">'4.4'!$A$5:$F$21</definedName>
    <definedName name="_FilterDatabase" localSheetId="20" hidden="1">'4.5'!$A$6:$F$22</definedName>
    <definedName name="_FilterDatabase" localSheetId="21" hidden="1">'4.6'!$A$5:$F$21</definedName>
    <definedName name="_FilterDatabase" localSheetId="22" hidden="1">'4.7'!$A$7:$F$23</definedName>
    <definedName name="_FilterDatabase" localSheetId="23" hidden="1">'4.8'!$A$5:$F$21</definedName>
    <definedName name="_FilterDatabase" localSheetId="24" hidden="1">'4.9'!$A$5:$F$21</definedName>
    <definedName name="_FilterDatabase" localSheetId="25" hidden="1">'5.1'!$A$5:$F$21</definedName>
    <definedName name="_FilterDatabase" localSheetId="26" hidden="1">'5.2'!$A$5:$F$21</definedName>
    <definedName name="_FilterDatabase" localSheetId="27" hidden="1">'5.3'!$A$5:$F$21</definedName>
    <definedName name="_FilterDatabase" localSheetId="28" hidden="1">'5.4'!$A$5:$F$21</definedName>
    <definedName name="DataOBAS" localSheetId="9">#REF!</definedName>
    <definedName name="DataOBAS" localSheetId="10">#REF!</definedName>
    <definedName name="DataOBAS" localSheetId="1">#REF!</definedName>
    <definedName name="DataOBAS" localSheetId="2">#REF!</definedName>
    <definedName name="DataOBAS" localSheetId="3">#REF!</definedName>
    <definedName name="DataOBAS" localSheetId="4">#REF!</definedName>
    <definedName name="DataOBAS" localSheetId="5">#REF!</definedName>
    <definedName name="DataOBAS" localSheetId="6">#REF!</definedName>
    <definedName name="DataOBAS" localSheetId="7">#REF!</definedName>
    <definedName name="DataOBAS" localSheetId="8">#REF!</definedName>
    <definedName name="DataOBAS" localSheetId="11">#REF!</definedName>
    <definedName name="DataOBAS" localSheetId="12">#REF!</definedName>
    <definedName name="DataOBAS" localSheetId="13">#REF!</definedName>
    <definedName name="DataOBAS" localSheetId="14">#REF!</definedName>
    <definedName name="DataOBAS" localSheetId="15">#REF!</definedName>
    <definedName name="DataOBAS" localSheetId="16">#REF!</definedName>
    <definedName name="DataOBAS" localSheetId="17">#REF!</definedName>
    <definedName name="DataOBAS" localSheetId="18">#REF!</definedName>
    <definedName name="DataOBAS" localSheetId="19">#REF!</definedName>
    <definedName name="DataOBAS" localSheetId="20">#REF!</definedName>
    <definedName name="DataOBAS" localSheetId="21">#REF!</definedName>
    <definedName name="DataOBAS" localSheetId="22">#REF!</definedName>
    <definedName name="DataOBAS" localSheetId="23">#REF!</definedName>
    <definedName name="DataOBAS" localSheetId="24">#REF!</definedName>
    <definedName name="DataOBAS" localSheetId="25">#REF!</definedName>
    <definedName name="DataOBAS" localSheetId="26">#REF!</definedName>
    <definedName name="DataOBAS" localSheetId="27">#REF!</definedName>
    <definedName name="DataOBAS" localSheetId="28">#REF!</definedName>
    <definedName name="DataOBAS">#REF!</definedName>
    <definedName name="DataRRO" localSheetId="0">'1.1'!#REF!</definedName>
    <definedName name="DataRRO" localSheetId="9">'1.10'!#REF!</definedName>
    <definedName name="DataRRO" localSheetId="10">'1.11'!#REF!</definedName>
    <definedName name="DataRRO" localSheetId="1">'1.2'!#REF!</definedName>
    <definedName name="DataRRO" localSheetId="2">'1.3'!#REF!</definedName>
    <definedName name="DataRRO" localSheetId="3">'1.4'!#REF!</definedName>
    <definedName name="DataRRO" localSheetId="4">'1.5'!#REF!</definedName>
    <definedName name="DataRRO" localSheetId="5">'1.6'!#REF!</definedName>
    <definedName name="DataRRO" localSheetId="6">'1.7'!#REF!</definedName>
    <definedName name="DataRRO" localSheetId="7">'1.8'!#REF!</definedName>
    <definedName name="DataRRO" localSheetId="8">'1.9'!#REF!</definedName>
    <definedName name="DataRRO" localSheetId="11">'2.1'!#REF!</definedName>
    <definedName name="DataRRO" localSheetId="12">'2.2'!#REF!</definedName>
    <definedName name="DataRRO" localSheetId="13">'2.3'!#REF!</definedName>
    <definedName name="DataRRO" localSheetId="14">'3.1'!#REF!</definedName>
    <definedName name="DataRRO" localSheetId="15">'3.2'!#REF!</definedName>
    <definedName name="DataRRO" localSheetId="16">'4.1'!#REF!</definedName>
    <definedName name="DataRRO" localSheetId="17">'4.2'!#REF!</definedName>
    <definedName name="DataRRO" localSheetId="18">'4.3'!#REF!</definedName>
    <definedName name="DataRRO" localSheetId="19">'4.4'!#REF!</definedName>
    <definedName name="DataRRO" localSheetId="20">'4.5'!#REF!</definedName>
    <definedName name="DataRRO" localSheetId="21">'4.6'!#REF!</definedName>
    <definedName name="DataRRO" localSheetId="22">'4.7'!#REF!</definedName>
    <definedName name="DataRRO" localSheetId="23">'4.8'!#REF!</definedName>
    <definedName name="DataRRO" localSheetId="24">'4.9'!#REF!</definedName>
    <definedName name="DataRRO" localSheetId="25">'5.1'!#REF!</definedName>
    <definedName name="DataRRO" localSheetId="26">'5.2'!#REF!</definedName>
    <definedName name="DataRRO" localSheetId="27">'5.3'!#REF!</definedName>
    <definedName name="DataRRO" localSheetId="28">'5.4'!#REF!</definedName>
    <definedName name="DataRRO">#REF!</definedName>
    <definedName name="f" localSheetId="9">#REF!</definedName>
    <definedName name="f" localSheetId="1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>#REF!</definedName>
    <definedName name="I" localSheetId="9">#REF!</definedName>
    <definedName name="I" localSheetId="10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7">#REF!</definedName>
    <definedName name="I" localSheetId="8">#REF!</definedName>
    <definedName name="I" localSheetId="11">#REF!</definedName>
    <definedName name="I" localSheetId="12">#REF!</definedName>
    <definedName name="I" localSheetId="13">#REF!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 localSheetId="18">#REF!</definedName>
    <definedName name="I" localSheetId="19">#REF!</definedName>
    <definedName name="I" localSheetId="20">#REF!</definedName>
    <definedName name="I" localSheetId="21">#REF!</definedName>
    <definedName name="I" localSheetId="22">#REF!</definedName>
    <definedName name="I" localSheetId="23">#REF!</definedName>
    <definedName name="I" localSheetId="24">#REF!</definedName>
    <definedName name="I" localSheetId="25">#REF!</definedName>
    <definedName name="I" localSheetId="26">#REF!</definedName>
    <definedName name="I" localSheetId="27">#REF!</definedName>
    <definedName name="I" localSheetId="28">#REF!</definedName>
    <definedName name="I">#REF!</definedName>
    <definedName name="Inf" localSheetId="9">#REF!</definedName>
    <definedName name="Inf" localSheetId="10">#REF!</definedName>
    <definedName name="Inf" localSheetId="1">#REF!</definedName>
    <definedName name="Inf" localSheetId="2">#REF!</definedName>
    <definedName name="Inf" localSheetId="3">#REF!</definedName>
    <definedName name="Inf" localSheetId="4">#REF!</definedName>
    <definedName name="Inf" localSheetId="5">#REF!</definedName>
    <definedName name="Inf" localSheetId="6">#REF!</definedName>
    <definedName name="Inf" localSheetId="7">#REF!</definedName>
    <definedName name="Inf" localSheetId="8">#REF!</definedName>
    <definedName name="Inf" localSheetId="11">#REF!</definedName>
    <definedName name="Inf" localSheetId="12">#REF!</definedName>
    <definedName name="Inf" localSheetId="13">#REF!</definedName>
    <definedName name="Inf" localSheetId="14">#REF!</definedName>
    <definedName name="Inf" localSheetId="15">#REF!</definedName>
    <definedName name="Inf" localSheetId="16">#REF!</definedName>
    <definedName name="Inf" localSheetId="17">#REF!</definedName>
    <definedName name="Inf" localSheetId="18">#REF!</definedName>
    <definedName name="Inf" localSheetId="19">#REF!</definedName>
    <definedName name="Inf" localSheetId="20">#REF!</definedName>
    <definedName name="Inf" localSheetId="21">#REF!</definedName>
    <definedName name="Inf" localSheetId="22">#REF!</definedName>
    <definedName name="Inf" localSheetId="23">#REF!</definedName>
    <definedName name="Inf" localSheetId="24">#REF!</definedName>
    <definedName name="Inf" localSheetId="25">#REF!</definedName>
    <definedName name="Inf" localSheetId="26">#REF!</definedName>
    <definedName name="Inf" localSheetId="27">#REF!</definedName>
    <definedName name="Inf" localSheetId="28">#REF!</definedName>
    <definedName name="Inf">#REF!</definedName>
    <definedName name="krista_gsRow" localSheetId="0" hidden="1">'1.1'!$B$22</definedName>
    <definedName name="krista_gsRow" localSheetId="9" hidden="1">'1.10'!$B$22</definedName>
    <definedName name="krista_gsRow" localSheetId="10" hidden="1">'1.11'!$B$22</definedName>
    <definedName name="krista_gsRow" localSheetId="1" hidden="1">'1.2'!$B$22</definedName>
    <definedName name="krista_gsRow" localSheetId="2" hidden="1">'1.3'!$B$22</definedName>
    <definedName name="krista_gsRow" localSheetId="3" hidden="1">'1.4'!$B$21</definedName>
    <definedName name="krista_gsRow" localSheetId="4" hidden="1">'1.5'!$B$23</definedName>
    <definedName name="krista_gsRow" localSheetId="5" hidden="1">'1.6'!$B$23</definedName>
    <definedName name="krista_gsRow" localSheetId="6" hidden="1">'1.7'!$B$21</definedName>
    <definedName name="krista_gsRow" localSheetId="7" hidden="1">'1.8'!$B$22</definedName>
    <definedName name="krista_gsRow" localSheetId="8" hidden="1">'1.9'!$B$22</definedName>
    <definedName name="krista_gsRow" localSheetId="11" hidden="1">'2.1'!$B$22</definedName>
    <definedName name="krista_gsRow" localSheetId="12" hidden="1">'2.2'!$B$22</definedName>
    <definedName name="krista_gsRow" localSheetId="13" hidden="1">'2.3'!$B$22</definedName>
    <definedName name="krista_gsRow" localSheetId="14" hidden="1">'3.1'!$B$21</definedName>
    <definedName name="krista_gsRow" localSheetId="15" hidden="1">'3.2'!$B$21</definedName>
    <definedName name="krista_gsRow" localSheetId="16" hidden="1">'4.1'!$B$21</definedName>
    <definedName name="krista_gsRow" localSheetId="17" hidden="1">'4.2'!$B$21</definedName>
    <definedName name="krista_gsRow" localSheetId="18" hidden="1">'4.3'!$B$21</definedName>
    <definedName name="krista_gsRow" localSheetId="19" hidden="1">'4.4'!$B$21</definedName>
    <definedName name="krista_gsRow" localSheetId="20" hidden="1">'4.5'!$B$22</definedName>
    <definedName name="krista_gsRow" localSheetId="21" hidden="1">'4.6'!$B$21</definedName>
    <definedName name="krista_gsRow" localSheetId="22" hidden="1">'4.7'!$B$23</definedName>
    <definedName name="krista_gsRow" localSheetId="23" hidden="1">'4.8'!$B$21</definedName>
    <definedName name="krista_gsRow" localSheetId="24" hidden="1">'4.9'!$B$21</definedName>
    <definedName name="krista_gsRow" localSheetId="25" hidden="1">'5.1'!$B$21</definedName>
    <definedName name="krista_gsRow" localSheetId="26" hidden="1">'5.2'!$B$21</definedName>
    <definedName name="krista_gsRow" localSheetId="27" hidden="1">'5.3'!$B$21</definedName>
    <definedName name="krista_gsRow" localSheetId="28" hidden="1">'5.4'!$B$21</definedName>
    <definedName name="krista_r" localSheetId="0" hidden="1">'1.1'!$B$7:$B$22</definedName>
    <definedName name="krista_r" localSheetId="9" hidden="1">'1.10'!$B$7:$B$22</definedName>
    <definedName name="krista_r" localSheetId="10" hidden="1">'1.11'!$B$7:$B$22</definedName>
    <definedName name="krista_r" localSheetId="1" hidden="1">'1.2'!$B$7:$B$22</definedName>
    <definedName name="krista_r" localSheetId="2" hidden="1">'1.3'!$B$7:$B$22</definedName>
    <definedName name="krista_r" localSheetId="3" hidden="1">'1.4'!$B$6:$B$21</definedName>
    <definedName name="krista_r" localSheetId="4" hidden="1">'1.5'!$B$8:$B$23</definedName>
    <definedName name="krista_r" localSheetId="5" hidden="1">'1.6'!$B$8:$B$23</definedName>
    <definedName name="krista_r" localSheetId="6" hidden="1">'1.7'!$B$6:$B$21</definedName>
    <definedName name="krista_r" localSheetId="7" hidden="1">'1.8'!$B$7:$B$22</definedName>
    <definedName name="krista_r" localSheetId="8" hidden="1">'1.9'!$B$7:$B$22</definedName>
    <definedName name="krista_r" localSheetId="11" hidden="1">'2.1'!$B$7:$B$22</definedName>
    <definedName name="krista_r" localSheetId="12" hidden="1">'2.2'!$B$7:$B$22</definedName>
    <definedName name="krista_r" localSheetId="13" hidden="1">'2.3'!$B$7:$B$22</definedName>
    <definedName name="krista_r" localSheetId="14" hidden="1">'3.1'!$B$6:$B$21</definedName>
    <definedName name="krista_r" localSheetId="15" hidden="1">'3.2'!$B$6:$B$21</definedName>
    <definedName name="krista_r" localSheetId="16" hidden="1">'4.1'!$B$6:$B$21</definedName>
    <definedName name="krista_r" localSheetId="17" hidden="1">'4.2'!$B$6:$B$21</definedName>
    <definedName name="krista_r" localSheetId="18" hidden="1">'4.3'!$B$6:$B$21</definedName>
    <definedName name="krista_r" localSheetId="19" hidden="1">'4.4'!$B$6:$B$21</definedName>
    <definedName name="krista_r" localSheetId="20" hidden="1">'4.5'!$B$7:$B$22</definedName>
    <definedName name="krista_r" localSheetId="21" hidden="1">'4.6'!$B$6:$B$21</definedName>
    <definedName name="krista_r" localSheetId="22" hidden="1">'4.7'!$B$8:$B$23</definedName>
    <definedName name="krista_r" localSheetId="23" hidden="1">'4.8'!$B$6:$B$21</definedName>
    <definedName name="krista_r" localSheetId="24" hidden="1">'4.9'!$B$6:$B$21</definedName>
    <definedName name="krista_r" localSheetId="25" hidden="1">'5.1'!$B$6:$B$21</definedName>
    <definedName name="krista_r" localSheetId="26" hidden="1">'5.2'!$B$6:$B$21</definedName>
    <definedName name="krista_r" localSheetId="27" hidden="1">'5.3'!$B$6:$B$21</definedName>
    <definedName name="krista_r" localSheetId="28" hidden="1">'5.4'!$B$6:$B$21</definedName>
    <definedName name="krista_rd_94" localSheetId="0" hidden="1">'1.1'!$B$7:$B$22</definedName>
    <definedName name="krista_rd_94" localSheetId="9" hidden="1">'1.10'!$B$7:$B$22</definedName>
    <definedName name="krista_rd_94" localSheetId="10" hidden="1">'1.11'!$B$7:$B$22</definedName>
    <definedName name="krista_rd_94" localSheetId="1" hidden="1">'1.2'!$B$7:$B$22</definedName>
    <definedName name="krista_rd_94" localSheetId="2" hidden="1">'1.3'!$B$7:$B$22</definedName>
    <definedName name="krista_rd_94" localSheetId="3" hidden="1">'1.4'!$B$6:$B$21</definedName>
    <definedName name="krista_rd_94" localSheetId="4" hidden="1">'1.5'!$B$8:$B$23</definedName>
    <definedName name="krista_rd_94" localSheetId="5" hidden="1">'1.6'!$B$8:$B$23</definedName>
    <definedName name="krista_rd_94" localSheetId="6" hidden="1">'1.7'!$B$6:$B$21</definedName>
    <definedName name="krista_rd_94" localSheetId="7" hidden="1">'1.8'!$B$7:$B$22</definedName>
    <definedName name="krista_rd_94" localSheetId="8" hidden="1">'1.9'!$B$7:$B$22</definedName>
    <definedName name="krista_rd_94" localSheetId="11" hidden="1">'2.1'!$B$7:$B$22</definedName>
    <definedName name="krista_rd_94" localSheetId="12" hidden="1">'2.2'!$B$7:$B$22</definedName>
    <definedName name="krista_rd_94" localSheetId="13" hidden="1">'2.3'!$B$7:$B$22</definedName>
    <definedName name="krista_rd_94" localSheetId="14" hidden="1">'3.1'!$B$6:$B$21</definedName>
    <definedName name="krista_rd_94" localSheetId="15" hidden="1">'3.2'!$B$6:$B$21</definedName>
    <definedName name="krista_rd_94" localSheetId="16" hidden="1">'4.1'!$B$6:$B$21</definedName>
    <definedName name="krista_rd_94" localSheetId="17" hidden="1">'4.2'!$B$6:$B$21</definedName>
    <definedName name="krista_rd_94" localSheetId="18" hidden="1">'4.3'!$B$6:$B$21</definedName>
    <definedName name="krista_rd_94" localSheetId="19" hidden="1">'4.4'!$B$6:$B$21</definedName>
    <definedName name="krista_rd_94" localSheetId="20" hidden="1">'4.5'!$B$7:$B$22</definedName>
    <definedName name="krista_rd_94" localSheetId="21" hidden="1">'4.6'!$B$6:$B$21</definedName>
    <definedName name="krista_rd_94" localSheetId="22" hidden="1">'4.7'!$B$8:$B$23</definedName>
    <definedName name="krista_rd_94" localSheetId="23" hidden="1">'4.8'!$B$6:$B$21</definedName>
    <definedName name="krista_rd_94" localSheetId="24" hidden="1">'4.9'!$B$6:$B$21</definedName>
    <definedName name="krista_rd_94" localSheetId="25" hidden="1">'5.1'!$B$6:$B$21</definedName>
    <definedName name="krista_rd_94" localSheetId="26" hidden="1">'5.2'!$B$6:$B$21</definedName>
    <definedName name="krista_rd_94" localSheetId="27" hidden="1">'5.3'!$B$6:$B$21</definedName>
    <definedName name="krista_rd_94" localSheetId="28" hidden="1">'5.4'!$B$6:$B$21</definedName>
    <definedName name="krista_rl_96" localSheetId="0" hidden="1">'1.1'!$B$7:$B$22</definedName>
    <definedName name="krista_rl_96" localSheetId="9" hidden="1">'1.10'!$B$7:$B$22</definedName>
    <definedName name="krista_rl_96" localSheetId="10" hidden="1">'1.11'!$B$7:$B$22</definedName>
    <definedName name="krista_rl_96" localSheetId="1" hidden="1">'1.2'!$B$7:$B$22</definedName>
    <definedName name="krista_rl_96" localSheetId="2" hidden="1">'1.3'!$B$7:$B$22</definedName>
    <definedName name="krista_rl_96" localSheetId="3" hidden="1">'1.4'!$B$6:$B$21</definedName>
    <definedName name="krista_rl_96" localSheetId="4" hidden="1">'1.5'!$B$8:$B$23</definedName>
    <definedName name="krista_rl_96" localSheetId="5" hidden="1">'1.6'!$B$8:$B$23</definedName>
    <definedName name="krista_rl_96" localSheetId="6" hidden="1">'1.7'!$B$6:$B$21</definedName>
    <definedName name="krista_rl_96" localSheetId="7" hidden="1">'1.8'!$B$7:$B$22</definedName>
    <definedName name="krista_rl_96" localSheetId="8" hidden="1">'1.9'!$B$7:$B$22</definedName>
    <definedName name="krista_rl_96" localSheetId="11" hidden="1">'2.1'!$B$7:$B$22</definedName>
    <definedName name="krista_rl_96" localSheetId="12" hidden="1">'2.2'!$B$7:$B$22</definedName>
    <definedName name="krista_rl_96" localSheetId="13" hidden="1">'2.3'!$B$7:$B$22</definedName>
    <definedName name="krista_rl_96" localSheetId="14" hidden="1">'3.1'!$B$6:$B$21</definedName>
    <definedName name="krista_rl_96" localSheetId="15" hidden="1">'3.2'!$B$6:$B$21</definedName>
    <definedName name="krista_rl_96" localSheetId="16" hidden="1">'4.1'!$B$6:$B$21</definedName>
    <definedName name="krista_rl_96" localSheetId="17" hidden="1">'4.2'!$B$6:$B$21</definedName>
    <definedName name="krista_rl_96" localSheetId="18" hidden="1">'4.3'!$B$6:$B$21</definedName>
    <definedName name="krista_rl_96" localSheetId="19" hidden="1">'4.4'!$B$6:$B$21</definedName>
    <definedName name="krista_rl_96" localSheetId="20" hidden="1">'4.5'!$B$7:$B$22</definedName>
    <definedName name="krista_rl_96" localSheetId="21" hidden="1">'4.6'!$B$6:$B$21</definedName>
    <definedName name="krista_rl_96" localSheetId="22" hidden="1">'4.7'!$B$8:$B$23</definedName>
    <definedName name="krista_rl_96" localSheetId="23" hidden="1">'4.8'!$B$6:$B$21</definedName>
    <definedName name="krista_rl_96" localSheetId="24" hidden="1">'4.9'!$B$6:$B$21</definedName>
    <definedName name="krista_rl_96" localSheetId="25" hidden="1">'5.1'!$B$6:$B$21</definedName>
    <definedName name="krista_rl_96" localSheetId="26" hidden="1">'5.2'!$B$6:$B$21</definedName>
    <definedName name="krista_rl_96" localSheetId="27" hidden="1">'5.3'!$B$6:$B$21</definedName>
    <definedName name="krista_rl_96" localSheetId="28" hidden="1">'5.4'!$B$6:$B$21</definedName>
    <definedName name="krista_rlt_96_rd_94" localSheetId="0" hidden="1">'1.1'!$B$6</definedName>
    <definedName name="krista_rlt_96_rd_94" localSheetId="9" hidden="1">'1.10'!$B$6</definedName>
    <definedName name="krista_rlt_96_rd_94" localSheetId="10" hidden="1">'1.11'!$B$6</definedName>
    <definedName name="krista_rlt_96_rd_94" localSheetId="1" hidden="1">'1.2'!$B$6</definedName>
    <definedName name="krista_rlt_96_rd_94" localSheetId="2" hidden="1">'1.3'!$B$6</definedName>
    <definedName name="krista_rlt_96_rd_94" localSheetId="3" hidden="1">'1.4'!$B$5</definedName>
    <definedName name="krista_rlt_96_rd_94" localSheetId="4" hidden="1">'1.5'!$B$7</definedName>
    <definedName name="krista_rlt_96_rd_94" localSheetId="5" hidden="1">'1.6'!$B$7</definedName>
    <definedName name="krista_rlt_96_rd_94" localSheetId="6" hidden="1">'1.7'!$B$5</definedName>
    <definedName name="krista_rlt_96_rd_94" localSheetId="7" hidden="1">'1.8'!$B$6</definedName>
    <definedName name="krista_rlt_96_rd_94" localSheetId="8" hidden="1">'1.9'!$B$6</definedName>
    <definedName name="krista_rlt_96_rd_94" localSheetId="11" hidden="1">'2.1'!$B$6</definedName>
    <definedName name="krista_rlt_96_rd_94" localSheetId="12" hidden="1">'2.2'!$B$6</definedName>
    <definedName name="krista_rlt_96_rd_94" localSheetId="13" hidden="1">'2.3'!$B$6</definedName>
    <definedName name="krista_rlt_96_rd_94" localSheetId="14" hidden="1">'3.1'!$B$5</definedName>
    <definedName name="krista_rlt_96_rd_94" localSheetId="15" hidden="1">'3.2'!$B$5</definedName>
    <definedName name="krista_rlt_96_rd_94" localSheetId="16" hidden="1">'4.1'!$B$5</definedName>
    <definedName name="krista_rlt_96_rd_94" localSheetId="17" hidden="1">'4.2'!$B$5</definedName>
    <definedName name="krista_rlt_96_rd_94" localSheetId="18" hidden="1">'4.3'!$B$5</definedName>
    <definedName name="krista_rlt_96_rd_94" localSheetId="19" hidden="1">'4.4'!$B$5</definedName>
    <definedName name="krista_rlt_96_rd_94" localSheetId="20" hidden="1">'4.5'!$B$6</definedName>
    <definedName name="krista_rlt_96_rd_94" localSheetId="21" hidden="1">'4.6'!$B$5</definedName>
    <definedName name="krista_rlt_96_rd_94" localSheetId="22" hidden="1">'4.7'!$B$7</definedName>
    <definedName name="krista_rlt_96_rd_94" localSheetId="23" hidden="1">'4.8'!$B$5</definedName>
    <definedName name="krista_rlt_96_rd_94" localSheetId="24" hidden="1">'4.9'!$B$5</definedName>
    <definedName name="krista_rlt_96_rd_94" localSheetId="25" hidden="1">'5.1'!$B$5</definedName>
    <definedName name="krista_rlt_96_rd_94" localSheetId="26" hidden="1">'5.2'!$B$5</definedName>
    <definedName name="krista_rlt_96_rd_94" localSheetId="27" hidden="1">'5.3'!$B$5</definedName>
    <definedName name="krista_rlt_96_rd_94" localSheetId="28" hidden="1">'5.4'!$B$5</definedName>
    <definedName name="krista_rmp_94_0" localSheetId="0" hidden="1">'1.1'!$A$7:$A$22</definedName>
    <definedName name="krista_rmp_94_0" localSheetId="9" hidden="1">'1.10'!$A$7:$A$22</definedName>
    <definedName name="krista_rmp_94_0" localSheetId="10" hidden="1">'1.11'!$A$7:$A$22</definedName>
    <definedName name="krista_rmp_94_0" localSheetId="1" hidden="1">'1.2'!$A$7:$A$22</definedName>
    <definedName name="krista_rmp_94_0" localSheetId="2" hidden="1">'1.3'!$A$7:$A$22</definedName>
    <definedName name="krista_rmp_94_0" localSheetId="3" hidden="1">'1.4'!$A$6:$A$21</definedName>
    <definedName name="krista_rmp_94_0" localSheetId="4" hidden="1">'1.5'!$A$8:$A$23</definedName>
    <definedName name="krista_rmp_94_0" localSheetId="5" hidden="1">'1.6'!$A$8:$A$23</definedName>
    <definedName name="krista_rmp_94_0" localSheetId="6" hidden="1">'1.7'!$A$6:$A$21</definedName>
    <definedName name="krista_rmp_94_0" localSheetId="7" hidden="1">'1.8'!$A$7:$A$22</definedName>
    <definedName name="krista_rmp_94_0" localSheetId="8" hidden="1">'1.9'!$A$7:$A$22</definedName>
    <definedName name="krista_rmp_94_0" localSheetId="11" hidden="1">'2.1'!$A$7:$A$22</definedName>
    <definedName name="krista_rmp_94_0" localSheetId="12" hidden="1">'2.2'!$A$7:$A$22</definedName>
    <definedName name="krista_rmp_94_0" localSheetId="13" hidden="1">'2.3'!$A$7:$A$22</definedName>
    <definedName name="krista_rmp_94_0" localSheetId="14" hidden="1">'3.1'!$A$6:$A$21</definedName>
    <definedName name="krista_rmp_94_0" localSheetId="15" hidden="1">'3.2'!$A$6:$A$21</definedName>
    <definedName name="krista_rmp_94_0" localSheetId="16" hidden="1">'4.1'!$A$6:$A$21</definedName>
    <definedName name="krista_rmp_94_0" localSheetId="17" hidden="1">'4.2'!$A$6:$A$21</definedName>
    <definedName name="krista_rmp_94_0" localSheetId="18" hidden="1">'4.3'!$A$6:$A$21</definedName>
    <definedName name="krista_rmp_94_0" localSheetId="19" hidden="1">'4.4'!$A$6:$A$21</definedName>
    <definedName name="krista_rmp_94_0" localSheetId="20" hidden="1">'4.5'!$A$7:$A$22</definedName>
    <definedName name="krista_rmp_94_0" localSheetId="21" hidden="1">'4.6'!$A$6:$A$21</definedName>
    <definedName name="krista_rmp_94_0" localSheetId="22" hidden="1">'4.7'!$A$8:$A$23</definedName>
    <definedName name="krista_rmp_94_0" localSheetId="23" hidden="1">'4.8'!$A$6:$A$21</definedName>
    <definedName name="krista_rmp_94_0" localSheetId="24" hidden="1">'4.9'!$A$6:$A$21</definedName>
    <definedName name="krista_rmp_94_0" localSheetId="25" hidden="1">'5.1'!$A$6:$A$21</definedName>
    <definedName name="krista_rmp_94_0" localSheetId="26" hidden="1">'5.2'!$A$6:$A$21</definedName>
    <definedName name="krista_rmp_94_0" localSheetId="27" hidden="1">'5.3'!$A$6:$A$21</definedName>
    <definedName name="krista_rmp_94_0" localSheetId="28" hidden="1">'5.4'!$A$6:$A$21</definedName>
    <definedName name="krista_rmpa" localSheetId="0" hidden="1">'1.1'!$A$7:$A$22</definedName>
    <definedName name="krista_rmpa" localSheetId="9" hidden="1">'1.10'!$A$7:$A$22</definedName>
    <definedName name="krista_rmpa" localSheetId="10" hidden="1">'1.11'!$A$7:$A$22</definedName>
    <definedName name="krista_rmpa" localSheetId="1" hidden="1">'1.2'!$A$7:$A$22</definedName>
    <definedName name="krista_rmpa" localSheetId="2" hidden="1">'1.3'!$A$7:$A$22</definedName>
    <definedName name="krista_rmpa" localSheetId="3" hidden="1">'1.4'!$A$6:$A$21</definedName>
    <definedName name="krista_rmpa" localSheetId="4" hidden="1">'1.5'!$A$8:$A$23</definedName>
    <definedName name="krista_rmpa" localSheetId="5" hidden="1">'1.6'!$A$8:$A$23</definedName>
    <definedName name="krista_rmpa" localSheetId="6" hidden="1">'1.7'!$A$6:$A$21</definedName>
    <definedName name="krista_rmpa" localSheetId="7" hidden="1">'1.8'!$A$7:$A$22</definedName>
    <definedName name="krista_rmpa" localSheetId="8" hidden="1">'1.9'!$A$7:$A$22</definedName>
    <definedName name="krista_rmpa" localSheetId="11" hidden="1">'2.1'!$A$7:$A$22</definedName>
    <definedName name="krista_rmpa" localSheetId="12" hidden="1">'2.2'!$A$7:$A$22</definedName>
    <definedName name="krista_rmpa" localSheetId="13" hidden="1">'2.3'!$A$7:$A$22</definedName>
    <definedName name="krista_rmpa" localSheetId="14" hidden="1">'3.1'!$A$6:$A$21</definedName>
    <definedName name="krista_rmpa" localSheetId="15" hidden="1">'3.2'!$A$6:$A$21</definedName>
    <definedName name="krista_rmpa" localSheetId="16" hidden="1">'4.1'!$A$6:$A$21</definedName>
    <definedName name="krista_rmpa" localSheetId="17" hidden="1">'4.2'!$A$6:$A$21</definedName>
    <definedName name="krista_rmpa" localSheetId="18" hidden="1">'4.3'!$A$6:$A$21</definedName>
    <definedName name="krista_rmpa" localSheetId="19" hidden="1">'4.4'!$A$6:$A$21</definedName>
    <definedName name="krista_rmpa" localSheetId="20" hidden="1">'4.5'!$A$7:$A$22</definedName>
    <definedName name="krista_rmpa" localSheetId="21" hidden="1">'4.6'!$A$6:$A$21</definedName>
    <definedName name="krista_rmpa" localSheetId="22" hidden="1">'4.7'!$A$8:$A$23</definedName>
    <definedName name="krista_rmpa" localSheetId="23" hidden="1">'4.8'!$A$6:$A$21</definedName>
    <definedName name="krista_rmpa" localSheetId="24" hidden="1">'4.9'!$A$6:$A$21</definedName>
    <definedName name="krista_rmpa" localSheetId="25" hidden="1">'5.1'!$A$6:$A$21</definedName>
    <definedName name="krista_rmpa" localSheetId="26" hidden="1">'5.2'!$A$6:$A$21</definedName>
    <definedName name="krista_rmpa" localSheetId="27" hidden="1">'5.3'!$A$6:$A$21</definedName>
    <definedName name="krista_rmpa" localSheetId="28" hidden="1">'5.4'!$A$6:$A$21</definedName>
    <definedName name="krista_rt" localSheetId="0" hidden="1">'1.1'!$B$6</definedName>
    <definedName name="krista_rt" localSheetId="9" hidden="1">'1.10'!$B$6</definedName>
    <definedName name="krista_rt" localSheetId="10" hidden="1">'1.11'!$B$6</definedName>
    <definedName name="krista_rt" localSheetId="1" hidden="1">'1.2'!$B$6</definedName>
    <definedName name="krista_rt" localSheetId="2" hidden="1">'1.3'!$B$6</definedName>
    <definedName name="krista_rt" localSheetId="3" hidden="1">'1.4'!$B$5</definedName>
    <definedName name="krista_rt" localSheetId="4" hidden="1">'1.5'!$B$7</definedName>
    <definedName name="krista_rt" localSheetId="5" hidden="1">'1.6'!$B$7</definedName>
    <definedName name="krista_rt" localSheetId="6" hidden="1">'1.7'!$B$5</definedName>
    <definedName name="krista_rt" localSheetId="7" hidden="1">'1.8'!$B$6</definedName>
    <definedName name="krista_rt" localSheetId="8" hidden="1">'1.9'!$B$6</definedName>
    <definedName name="krista_rt" localSheetId="11" hidden="1">'2.1'!$B$6</definedName>
    <definedName name="krista_rt" localSheetId="12" hidden="1">'2.2'!$B$6</definedName>
    <definedName name="krista_rt" localSheetId="13" hidden="1">'2.3'!$B$6</definedName>
    <definedName name="krista_rt" localSheetId="14" hidden="1">'3.1'!$B$5</definedName>
    <definedName name="krista_rt" localSheetId="15" hidden="1">'3.2'!$B$5</definedName>
    <definedName name="krista_rt" localSheetId="16" hidden="1">'4.1'!$B$5</definedName>
    <definedName name="krista_rt" localSheetId="17" hidden="1">'4.2'!$B$5</definedName>
    <definedName name="krista_rt" localSheetId="18" hidden="1">'4.3'!$B$5</definedName>
    <definedName name="krista_rt" localSheetId="19" hidden="1">'4.4'!$B$5</definedName>
    <definedName name="krista_rt" localSheetId="20" hidden="1">'4.5'!$B$6</definedName>
    <definedName name="krista_rt" localSheetId="21" hidden="1">'4.6'!$B$5</definedName>
    <definedName name="krista_rt" localSheetId="22" hidden="1">'4.7'!$B$7</definedName>
    <definedName name="krista_rt" localSheetId="23" hidden="1">'4.8'!$B$5</definedName>
    <definedName name="krista_rt" localSheetId="24" hidden="1">'4.9'!$B$5</definedName>
    <definedName name="krista_rt" localSheetId="25" hidden="1">'5.1'!$B$5</definedName>
    <definedName name="krista_rt" localSheetId="26" hidden="1">'5.2'!$B$5</definedName>
    <definedName name="krista_rt" localSheetId="27" hidden="1">'5.3'!$B$5</definedName>
    <definedName name="krista_rt" localSheetId="28" hidden="1">'5.4'!$B$5</definedName>
    <definedName name="krista_rta" localSheetId="0" hidden="1">'1.1'!$6:$22</definedName>
    <definedName name="krista_rta" localSheetId="9" hidden="1">'1.10'!$6:$22</definedName>
    <definedName name="krista_rta" localSheetId="10" hidden="1">'1.11'!$6:$22</definedName>
    <definedName name="krista_rta" localSheetId="1" hidden="1">'1.2'!$6:$22</definedName>
    <definedName name="krista_rta" localSheetId="2" hidden="1">'1.3'!$6:$22</definedName>
    <definedName name="krista_rta" localSheetId="3" hidden="1">'1.4'!$5:$21</definedName>
    <definedName name="krista_rta" localSheetId="4" hidden="1">'1.5'!$7:$23</definedName>
    <definedName name="krista_rta" localSheetId="5" hidden="1">'1.6'!$7:$23</definedName>
    <definedName name="krista_rta" localSheetId="6" hidden="1">'1.7'!$5:$21</definedName>
    <definedName name="krista_rta" localSheetId="7" hidden="1">'1.8'!$6:$22</definedName>
    <definedName name="krista_rta" localSheetId="8" hidden="1">'1.9'!$6:$22</definedName>
    <definedName name="krista_rta" localSheetId="11" hidden="1">'2.1'!$6:$22</definedName>
    <definedName name="krista_rta" localSheetId="12" hidden="1">'2.2'!$6:$22</definedName>
    <definedName name="krista_rta" localSheetId="13" hidden="1">'2.3'!$6:$22</definedName>
    <definedName name="krista_rta" localSheetId="14" hidden="1">'3.1'!$5:$21</definedName>
    <definedName name="krista_rta" localSheetId="15" hidden="1">'3.2'!$5:$21</definedName>
    <definedName name="krista_rta" localSheetId="16" hidden="1">'4.1'!$5:$21</definedName>
    <definedName name="krista_rta" localSheetId="17" hidden="1">'4.2'!$5:$21</definedName>
    <definedName name="krista_rta" localSheetId="18" hidden="1">'4.3'!$5:$21</definedName>
    <definedName name="krista_rta" localSheetId="19" hidden="1">'4.4'!$5:$21</definedName>
    <definedName name="krista_rta" localSheetId="20" hidden="1">'4.5'!$6:$22</definedName>
    <definedName name="krista_rta" localSheetId="21" hidden="1">'4.6'!$5:$21</definedName>
    <definedName name="krista_rta" localSheetId="22" hidden="1">'4.7'!$7:$23</definedName>
    <definedName name="krista_rta" localSheetId="23" hidden="1">'4.8'!$5:$21</definedName>
    <definedName name="krista_rta" localSheetId="24" hidden="1">'4.9'!$5:$21</definedName>
    <definedName name="krista_rta" localSheetId="25" hidden="1">'5.1'!$5:$21</definedName>
    <definedName name="krista_rta" localSheetId="26" hidden="1">'5.2'!$5:$21</definedName>
    <definedName name="krista_rta" localSheetId="27" hidden="1">'5.3'!$5:$21</definedName>
    <definedName name="krista_rta" localSheetId="28" hidden="1">'5.4'!$5:$21</definedName>
    <definedName name="krista_t" localSheetId="0" hidden="1">'1.1'!$C$7:$I$22</definedName>
    <definedName name="krista_t" localSheetId="9" hidden="1">'1.10'!$C$7:$I$22</definedName>
    <definedName name="krista_t" localSheetId="10" hidden="1">'1.11'!$C$7:$M$22</definedName>
    <definedName name="krista_t" localSheetId="1" hidden="1">'1.2'!$C$7:$I$22</definedName>
    <definedName name="krista_t" localSheetId="2" hidden="1">'1.3'!$C$7:$I$22</definedName>
    <definedName name="krista_t" localSheetId="3" hidden="1">'1.4'!$C$6:$G$21</definedName>
    <definedName name="krista_t" localSheetId="4" hidden="1">'1.5'!$C$8:$AO$23</definedName>
    <definedName name="krista_t" localSheetId="5" hidden="1">'1.6'!$C$8:$K$23</definedName>
    <definedName name="krista_t" localSheetId="6" hidden="1">'1.7'!$C$6:$I$21</definedName>
    <definedName name="krista_t" localSheetId="7" hidden="1">'1.8'!$C$7:$I$22</definedName>
    <definedName name="krista_t" localSheetId="8" hidden="1">'1.9'!$C$7:$O$22</definedName>
    <definedName name="krista_t" localSheetId="11" hidden="1">'2.1'!$C$7:$K$22</definedName>
    <definedName name="krista_t" localSheetId="12" hidden="1">'2.2'!$C$7:$I$22</definedName>
    <definedName name="krista_t" localSheetId="13" hidden="1">'2.3'!$C$7:$M$22</definedName>
    <definedName name="krista_t" localSheetId="14" hidden="1">'3.1'!$C$6:$F$21</definedName>
    <definedName name="krista_t" localSheetId="15" hidden="1">'3.2'!$C$6:$F$21</definedName>
    <definedName name="krista_t" localSheetId="16" hidden="1">'4.1'!$C$6:$F$21</definedName>
    <definedName name="krista_t" localSheetId="17" hidden="1">'4.2'!$C$6:$F$21</definedName>
    <definedName name="krista_t" localSheetId="18" hidden="1">'4.3'!$C$6:$G$21</definedName>
    <definedName name="krista_t" localSheetId="19" hidden="1">'4.4'!$C$6:$F$21</definedName>
    <definedName name="krista_t" localSheetId="20" hidden="1">'4.5'!$C$7:$I$22</definedName>
    <definedName name="krista_t" localSheetId="21" hidden="1">'4.6'!$C$6:$F$21</definedName>
    <definedName name="krista_t" localSheetId="22" hidden="1">'4.7'!$C$8:$L$23</definedName>
    <definedName name="krista_t" localSheetId="23" hidden="1">'4.8'!$C$6:$I$21</definedName>
    <definedName name="krista_t" localSheetId="24" hidden="1">'4.9'!$C$6:$G$21</definedName>
    <definedName name="krista_t" localSheetId="25" hidden="1">'5.1'!$C$6:$I$21</definedName>
    <definedName name="krista_t" localSheetId="26" hidden="1">'5.2'!$C$6:$G$21</definedName>
    <definedName name="krista_t" localSheetId="27" hidden="1">'5.3'!$C$6:$G$21</definedName>
    <definedName name="krista_t" localSheetId="28" hidden="1">'5.4'!$C$6:$G$21</definedName>
    <definedName name="krista_table" localSheetId="0" hidden="1">'1.1'!$A$6:$I$22</definedName>
    <definedName name="krista_table" localSheetId="9" hidden="1">'1.10'!$A$6:$I$22</definedName>
    <definedName name="krista_table" localSheetId="10" hidden="1">'1.11'!$A$6:$M$22</definedName>
    <definedName name="krista_table" localSheetId="1" hidden="1">'1.2'!$A$6:$I$22</definedName>
    <definedName name="krista_table" localSheetId="2" hidden="1">'1.3'!$A$6:$I$22</definedName>
    <definedName name="krista_table" localSheetId="3" hidden="1">'1.4'!$A$5:$G$21</definedName>
    <definedName name="krista_table" localSheetId="4" hidden="1">'1.5'!$A$7:$AO$23</definedName>
    <definedName name="krista_table" localSheetId="5" hidden="1">'1.6'!$A$7:$K$23</definedName>
    <definedName name="krista_table" localSheetId="6" hidden="1">'1.7'!$A$5:$I$21</definedName>
    <definedName name="krista_table" localSheetId="7" hidden="1">'1.8'!$A$6:$I$22</definedName>
    <definedName name="krista_table" localSheetId="8" hidden="1">'1.9'!$A$6:$O$22</definedName>
    <definedName name="krista_table" localSheetId="11" hidden="1">'2.1'!$A$6:$K$22</definedName>
    <definedName name="krista_table" localSheetId="12" hidden="1">'2.2'!$A$6:$I$22</definedName>
    <definedName name="krista_table" localSheetId="13" hidden="1">'2.3'!$A$6:$M$22</definedName>
    <definedName name="krista_table" localSheetId="14" hidden="1">'3.1'!$A$5:$F$21</definedName>
    <definedName name="krista_table" localSheetId="15" hidden="1">'3.2'!$A$5:$F$21</definedName>
    <definedName name="krista_table" localSheetId="16" hidden="1">'4.1'!$A$5:$F$21</definedName>
    <definedName name="krista_table" localSheetId="17" hidden="1">'4.2'!$A$5:$F$21</definedName>
    <definedName name="krista_table" localSheetId="18" hidden="1">'4.3'!$A$5:$G$21</definedName>
    <definedName name="krista_table" localSheetId="19" hidden="1">'4.4'!$A$5:$F$21</definedName>
    <definedName name="krista_table" localSheetId="20" hidden="1">'4.5'!$A$6:$I$22</definedName>
    <definedName name="krista_table" localSheetId="21" hidden="1">'4.6'!$A$5:$F$21</definedName>
    <definedName name="krista_table" localSheetId="22" hidden="1">'4.7'!$A$7:$L$23</definedName>
    <definedName name="krista_table" localSheetId="23" hidden="1">'4.8'!$A$5:$I$21</definedName>
    <definedName name="krista_table" localSheetId="24" hidden="1">'4.9'!$A$5:$G$21</definedName>
    <definedName name="krista_table" localSheetId="25" hidden="1">'5.1'!$A$5:$I$21</definedName>
    <definedName name="krista_table" localSheetId="26" hidden="1">'5.2'!$A$5:$G$21</definedName>
    <definedName name="krista_table" localSheetId="27" hidden="1">'5.3'!$A$5:$G$21</definedName>
    <definedName name="krista_table" localSheetId="28" hidden="1">'5.4'!$A$5:$G$21</definedName>
    <definedName name="krista_tablewitoutid" localSheetId="0" hidden="1">'1.1'!$A$6:$I$22</definedName>
    <definedName name="krista_tablewitoutid" localSheetId="9" hidden="1">'1.10'!$A$6:$I$22</definedName>
    <definedName name="krista_tablewitoutid" localSheetId="10" hidden="1">'1.11'!$A$6:$M$22</definedName>
    <definedName name="krista_tablewitoutid" localSheetId="1" hidden="1">'1.2'!$A$6:$I$22</definedName>
    <definedName name="krista_tablewitoutid" localSheetId="2" hidden="1">'1.3'!$A$6:$I$22</definedName>
    <definedName name="krista_tablewitoutid" localSheetId="3" hidden="1">'1.4'!$A$5:$G$21</definedName>
    <definedName name="krista_tablewitoutid" localSheetId="4" hidden="1">'1.5'!$A$7:$AO$23</definedName>
    <definedName name="krista_tablewitoutid" localSheetId="5" hidden="1">'1.6'!$A$7:$K$23</definedName>
    <definedName name="krista_tablewitoutid" localSheetId="6" hidden="1">'1.7'!$A$5:$I$21</definedName>
    <definedName name="krista_tablewitoutid" localSheetId="7" hidden="1">'1.8'!$A$6:$I$22</definedName>
    <definedName name="krista_tablewitoutid" localSheetId="8" hidden="1">'1.9'!$A$6:$O$22</definedName>
    <definedName name="krista_tablewitoutid" localSheetId="11" hidden="1">'2.1'!$A$6:$K$22</definedName>
    <definedName name="krista_tablewitoutid" localSheetId="12" hidden="1">'2.2'!$A$6:$I$22</definedName>
    <definedName name="krista_tablewitoutid" localSheetId="13" hidden="1">'2.3'!$A$6:$M$22</definedName>
    <definedName name="krista_tablewitoutid" localSheetId="14" hidden="1">'3.1'!$A$5:$F$21</definedName>
    <definedName name="krista_tablewitoutid" localSheetId="15" hidden="1">'3.2'!$A$5:$F$21</definedName>
    <definedName name="krista_tablewitoutid" localSheetId="16" hidden="1">'4.1'!$A$5:$F$21</definedName>
    <definedName name="krista_tablewitoutid" localSheetId="17" hidden="1">'4.2'!$A$5:$F$21</definedName>
    <definedName name="krista_tablewitoutid" localSheetId="18" hidden="1">'4.3'!$A$5:$G$21</definedName>
    <definedName name="krista_tablewitoutid" localSheetId="19" hidden="1">'4.4'!$A$5:$F$21</definedName>
    <definedName name="krista_tablewitoutid" localSheetId="20" hidden="1">'4.5'!$A$6:$I$22</definedName>
    <definedName name="krista_tablewitoutid" localSheetId="21" hidden="1">'4.6'!$A$5:$F$21</definedName>
    <definedName name="krista_tablewitoutid" localSheetId="22" hidden="1">'4.7'!$A$7:$L$23</definedName>
    <definedName name="krista_tablewitoutid" localSheetId="23" hidden="1">'4.8'!$A$5:$I$21</definedName>
    <definedName name="krista_tablewitoutid" localSheetId="24" hidden="1">'4.9'!$A$5:$G$21</definedName>
    <definedName name="krista_tablewitoutid" localSheetId="25" hidden="1">'5.1'!$A$5:$I$21</definedName>
    <definedName name="krista_tablewitoutid" localSheetId="26" hidden="1">'5.2'!$A$5:$G$21</definedName>
    <definedName name="krista_tablewitoutid" localSheetId="27" hidden="1">'5.3'!$A$5:$G$21</definedName>
    <definedName name="krista_tablewitoutid" localSheetId="28" hidden="1">'5.4'!$A$5:$G$21</definedName>
    <definedName name="krista_tf_7266" localSheetId="0" hidden="1">'1.1'!$D$7:$D$22</definedName>
    <definedName name="krista_tf_7266" localSheetId="9" hidden="1">'1.10'!$E$7:$E$22</definedName>
    <definedName name="krista_tf_7266" localSheetId="10" hidden="1">'1.11'!$D$7:$D$22</definedName>
    <definedName name="krista_tf_7266" localSheetId="1" hidden="1">'1.2'!$D$7:$D$22</definedName>
    <definedName name="krista_tf_7266" localSheetId="6" hidden="1">'1.7'!$E$6:$E$21</definedName>
    <definedName name="krista_tf_7266" localSheetId="13" hidden="1">'2.3'!$D$7:$D$22</definedName>
    <definedName name="krista_tf_7266" localSheetId="14" hidden="1">'3.1'!$D$6:$D$21</definedName>
    <definedName name="krista_tf_7266" localSheetId="16" hidden="1">'4.1'!$D$6:$D$21</definedName>
    <definedName name="krista_tf_7266" localSheetId="20" hidden="1">'4.5'!$D$7:$D$22</definedName>
    <definedName name="krista_tf_7266" localSheetId="21" hidden="1">'4.6'!$D$6:$D$21</definedName>
    <definedName name="krista_tf_7266" localSheetId="25" hidden="1">'5.1'!$D$6:$D$21</definedName>
    <definedName name="krista_tf_7266" localSheetId="26" hidden="1">'5.2'!$D$6:$D$21</definedName>
    <definedName name="krista_tf_7266" localSheetId="27" hidden="1">'5.3'!$D$6:$D$21</definedName>
    <definedName name="krista_tf_7266" localSheetId="28" hidden="1">'5.4'!$D$6:$D$21</definedName>
    <definedName name="krista_tf_7266_0_4" localSheetId="0" hidden="1">'1.1'!$D$7:$D$22</definedName>
    <definedName name="krista_tf_7266_0_4" localSheetId="9" hidden="1">'1.10'!$E$7:$E$22</definedName>
    <definedName name="krista_tf_7266_0_4" localSheetId="10" hidden="1">'1.11'!$D$7:$D$22</definedName>
    <definedName name="krista_tf_7266_0_4" localSheetId="1" hidden="1">'1.2'!$D$7:$D$22</definedName>
    <definedName name="krista_tf_7266_0_4" localSheetId="6" hidden="1">'1.7'!$E$6:$E$21</definedName>
    <definedName name="krista_tf_7266_0_4" localSheetId="13" hidden="1">'2.3'!$D$7:$D$22</definedName>
    <definedName name="krista_tf_7266_0_4" localSheetId="14" hidden="1">'3.1'!$D$6:$D$21</definedName>
    <definedName name="krista_tf_7266_0_4" localSheetId="16" hidden="1">'4.1'!$D$6:$D$21</definedName>
    <definedName name="krista_tf_7266_0_4" localSheetId="20" hidden="1">'4.5'!$D$7:$D$22</definedName>
    <definedName name="krista_tf_7266_0_4" localSheetId="21" hidden="1">'4.6'!$D$6:$D$21</definedName>
    <definedName name="krista_tf_7266_0_4" localSheetId="25" hidden="1">'5.1'!$D$6:$D$21</definedName>
    <definedName name="krista_tf_7266_0_4" localSheetId="26" hidden="1">'5.2'!$D$6:$D$21</definedName>
    <definedName name="krista_tf_7266_0_4" localSheetId="27" hidden="1">'5.3'!$D$6:$D$21</definedName>
    <definedName name="krista_tf_7266_0_4" localSheetId="28" hidden="1">'5.4'!$D$6:$D$21</definedName>
    <definedName name="krista_tf_7267" localSheetId="0" hidden="1">'1.1'!$E$7:$E$22</definedName>
    <definedName name="krista_tf_7267" localSheetId="9" hidden="1">'1.10'!$G$7:$G$22</definedName>
    <definedName name="krista_tf_7267" localSheetId="10" hidden="1">'1.11'!$E$7:$E$22</definedName>
    <definedName name="krista_tf_7267" localSheetId="1" hidden="1">'1.2'!$E$7:$E$22</definedName>
    <definedName name="krista_tf_7267" localSheetId="6" hidden="1">'1.7'!$G$6:$G$21</definedName>
    <definedName name="krista_tf_7267" localSheetId="13" hidden="1">'2.3'!$E$7:$E$22</definedName>
    <definedName name="krista_tf_7267" localSheetId="20" hidden="1">'4.5'!$E$7:$E$22</definedName>
    <definedName name="krista_tf_7267" localSheetId="25" hidden="1">'5.1'!$E$6:$E$21</definedName>
    <definedName name="krista_tf_7267" localSheetId="26" hidden="1">'5.2'!$E$6:$E$21</definedName>
    <definedName name="krista_tf_7267" localSheetId="27" hidden="1">'5.3'!$E$6:$E$21</definedName>
    <definedName name="krista_tf_7267" localSheetId="28" hidden="1">'5.4'!$E$6:$E$21</definedName>
    <definedName name="krista_tf_7267_0_4" localSheetId="0" hidden="1">'1.1'!$E$7:$E$22</definedName>
    <definedName name="krista_tf_7267_0_4" localSheetId="9" hidden="1">'1.10'!$G$7:$G$22</definedName>
    <definedName name="krista_tf_7267_0_4" localSheetId="10" hidden="1">'1.11'!$E$7:$E$22</definedName>
    <definedName name="krista_tf_7267_0_4" localSheetId="1" hidden="1">'1.2'!$E$7:$E$22</definedName>
    <definedName name="krista_tf_7267_0_4" localSheetId="6" hidden="1">'1.7'!$G$6:$G$21</definedName>
    <definedName name="krista_tf_7267_0_4" localSheetId="13" hidden="1">'2.3'!$E$7:$E$22</definedName>
    <definedName name="krista_tf_7267_0_4" localSheetId="20" hidden="1">'4.5'!$E$7:$E$22</definedName>
    <definedName name="krista_tf_7267_0_4" localSheetId="25" hidden="1">'5.1'!$E$6:$E$21</definedName>
    <definedName name="krista_tf_7267_0_4" localSheetId="26" hidden="1">'5.2'!$E$6:$E$21</definedName>
    <definedName name="krista_tf_7267_0_4" localSheetId="27" hidden="1">'5.3'!$E$6:$E$21</definedName>
    <definedName name="krista_tf_7267_0_4" localSheetId="28" hidden="1">'5.4'!$E$6:$E$21</definedName>
    <definedName name="krista_tf_7268" localSheetId="0" hidden="1">'1.1'!$F$7:$F$22</definedName>
    <definedName name="krista_tf_7268" localSheetId="10" hidden="1">'1.11'!$F$7:$F$22</definedName>
    <definedName name="krista_tf_7268" localSheetId="1" hidden="1">'1.2'!$F$7:$F$22</definedName>
    <definedName name="krista_tf_7268" localSheetId="13" hidden="1">'2.3'!$F$7:$F$22</definedName>
    <definedName name="krista_tf_7268" localSheetId="20" hidden="1">'4.5'!$F$7:$F$22</definedName>
    <definedName name="krista_tf_7268" localSheetId="25" hidden="1">'5.1'!$F$6:$F$21</definedName>
    <definedName name="krista_tf_7268_0_4" localSheetId="0" hidden="1">'1.1'!$F$7:$F$22</definedName>
    <definedName name="krista_tf_7268_0_4" localSheetId="10" hidden="1">'1.11'!$F$7:$F$22</definedName>
    <definedName name="krista_tf_7268_0_4" localSheetId="1" hidden="1">'1.2'!$F$7:$F$22</definedName>
    <definedName name="krista_tf_7268_0_4" localSheetId="13" hidden="1">'2.3'!$F$7:$F$22</definedName>
    <definedName name="krista_tf_7268_0_4" localSheetId="20" hidden="1">'4.5'!$F$7:$F$22</definedName>
    <definedName name="krista_tf_7268_0_4" localSheetId="25" hidden="1">'5.1'!$F$6:$F$21</definedName>
    <definedName name="krista_tf_7269" localSheetId="0" hidden="1">'1.1'!$G$7:$G$22</definedName>
    <definedName name="krista_tf_7269" localSheetId="10" hidden="1">'1.11'!$G$7:$G$22</definedName>
    <definedName name="krista_tf_7269" localSheetId="1" hidden="1">'1.2'!$G$7:$G$22</definedName>
    <definedName name="krista_tf_7269" localSheetId="13" hidden="1">'2.3'!$G$7:$G$22</definedName>
    <definedName name="krista_tf_7269" localSheetId="20" hidden="1">'4.5'!$G$7:$G$22</definedName>
    <definedName name="krista_tf_7269" localSheetId="25" hidden="1">'5.1'!$G$6:$G$21</definedName>
    <definedName name="krista_tf_7269_0_4" localSheetId="0" hidden="1">'1.1'!$G$7:$G$22</definedName>
    <definedName name="krista_tf_7269_0_4" localSheetId="10" hidden="1">'1.11'!$G$7:$G$22</definedName>
    <definedName name="krista_tf_7269_0_4" localSheetId="1" hidden="1">'1.2'!$G$7:$G$22</definedName>
    <definedName name="krista_tf_7269_0_4" localSheetId="13" hidden="1">'2.3'!$G$7:$G$22</definedName>
    <definedName name="krista_tf_7269_0_4" localSheetId="20" hidden="1">'4.5'!$G$7:$G$22</definedName>
    <definedName name="krista_tf_7269_0_4" localSheetId="25" hidden="1">'5.1'!$G$6:$G$21</definedName>
    <definedName name="krista_tf_7697" localSheetId="10" hidden="1">'1.11'!$I$7:$I$22</definedName>
    <definedName name="krista_tf_7697" localSheetId="13" hidden="1">'2.3'!$I$7:$I$22</definedName>
    <definedName name="krista_tf_7697_0_4" localSheetId="10" hidden="1">'1.11'!$I$7:$I$22</definedName>
    <definedName name="krista_tf_7697_0_4" localSheetId="13" hidden="1">'2.3'!$I$7:$I$22</definedName>
    <definedName name="krista_tf_7698" localSheetId="10" hidden="1">'1.11'!$J$7:$J$22</definedName>
    <definedName name="krista_tf_7698" localSheetId="13" hidden="1">'2.3'!$J$7:$J$22</definedName>
    <definedName name="krista_tf_7698_0_4" localSheetId="10" hidden="1">'1.11'!$J$7:$J$22</definedName>
    <definedName name="krista_tf_7698_0_4" localSheetId="13" hidden="1">'2.3'!$J$7:$J$22</definedName>
    <definedName name="krista_tf_7699" localSheetId="10" hidden="1">'1.11'!$K$7:$K$22</definedName>
    <definedName name="krista_tf_7699" localSheetId="13" hidden="1">'2.3'!$K$7:$K$22</definedName>
    <definedName name="krista_tf_7699_0_4" localSheetId="10" hidden="1">'1.11'!$K$7:$K$22</definedName>
    <definedName name="krista_tf_7699_0_4" localSheetId="13" hidden="1">'2.3'!$K$7:$K$22</definedName>
    <definedName name="krista_tf_7734" localSheetId="10" hidden="1">'1.11'!$H$7:$H$22</definedName>
    <definedName name="krista_tf_7734" localSheetId="13" hidden="1">'2.3'!$H$7:$H$22</definedName>
    <definedName name="krista_tf_7734_0_4" localSheetId="10" hidden="1">'1.11'!$H$7:$H$22</definedName>
    <definedName name="krista_tf_7734_0_4" localSheetId="13" hidden="1">'2.3'!$H$7:$H$22</definedName>
    <definedName name="krista_tf_7918" localSheetId="4" hidden="1">'1.5'!$AB$8:$AB$23</definedName>
    <definedName name="krista_tf_7918_0_4" localSheetId="4" hidden="1">'1.5'!$AB$8:$AB$23</definedName>
    <definedName name="krista_tf_7919" localSheetId="4" hidden="1">'1.5'!$AC$8:$AC$23</definedName>
    <definedName name="krista_tf_7919_0_4" localSheetId="4" hidden="1">'1.5'!$AC$8:$AC$23</definedName>
    <definedName name="krista_tf_7920" localSheetId="4" hidden="1">'1.5'!$AD$8:$AD$23</definedName>
    <definedName name="krista_tf_7920_0_4" localSheetId="4" hidden="1">'1.5'!$AD$8:$AD$23</definedName>
    <definedName name="krista_tf_7921" localSheetId="4" hidden="1">'1.5'!$AE$8:$AE$23</definedName>
    <definedName name="krista_tf_7921_0_4" localSheetId="4" hidden="1">'1.5'!$AE$8:$AE$23</definedName>
    <definedName name="krista_tf_7922" localSheetId="4" hidden="1">'1.5'!$AF$8:$AF$23</definedName>
    <definedName name="krista_tf_7922_0_4" localSheetId="4" hidden="1">'1.5'!$AF$8:$AF$23</definedName>
    <definedName name="krista_tf_7923" localSheetId="4" hidden="1">'1.5'!$AG$8:$AG$23</definedName>
    <definedName name="krista_tf_7923_0_4" localSheetId="4" hidden="1">'1.5'!$AG$8:$AG$23</definedName>
    <definedName name="krista_tf_7924" localSheetId="4" hidden="1">'1.5'!$AH$8:$AH$23</definedName>
    <definedName name="krista_tf_7924_0_4" localSheetId="4" hidden="1">'1.5'!$AH$8:$AH$23</definedName>
    <definedName name="krista_tf_7925" localSheetId="4" hidden="1">'1.5'!$AI$8:$AI$23</definedName>
    <definedName name="krista_tf_7925_0_4" localSheetId="4" hidden="1">'1.5'!$AI$8:$AI$23</definedName>
    <definedName name="krista_tf_7926" localSheetId="4" hidden="1">'1.5'!$AJ$8:$AJ$23</definedName>
    <definedName name="krista_tf_7926_0_4" localSheetId="4" hidden="1">'1.5'!$AJ$8:$AJ$23</definedName>
    <definedName name="krista_tf_7927" localSheetId="4" hidden="1">'1.5'!$AK$8:$AK$23</definedName>
    <definedName name="krista_tf_7927_0_4" localSheetId="4" hidden="1">'1.5'!$AK$8:$AK$23</definedName>
    <definedName name="krista_tf_7928" localSheetId="4" hidden="1">'1.5'!$AL$8:$AL$23</definedName>
    <definedName name="krista_tf_7928_0_4" localSheetId="4" hidden="1">'1.5'!$AL$8:$AL$23</definedName>
    <definedName name="krista_tf_7929" localSheetId="4" hidden="1">'1.5'!$AM$8:$AM$23</definedName>
    <definedName name="krista_tf_7929_0_4" localSheetId="4" hidden="1">'1.5'!$AM$8:$AM$23</definedName>
    <definedName name="krista_tf_8157" localSheetId="2" hidden="1">'1.3'!$E$7:$E$22</definedName>
    <definedName name="krista_tf_8157_0_4" localSheetId="2" hidden="1">'1.3'!$E$7:$E$22</definedName>
    <definedName name="krista_tf_8158" localSheetId="2" hidden="1">'1.3'!$G$7:$G$22</definedName>
    <definedName name="krista_tf_8158" localSheetId="7" hidden="1">'1.8'!$G$7:$G$22</definedName>
    <definedName name="krista_tf_8158_0_4" localSheetId="2" hidden="1">'1.3'!$G$7:$G$22</definedName>
    <definedName name="krista_tf_8158_0_4" localSheetId="7" hidden="1">'1.8'!$G$7:$G$22</definedName>
    <definedName name="krista_tf_8196" localSheetId="17" hidden="1">'4.2'!$D$6:$D$21</definedName>
    <definedName name="krista_tf_8196_0_4" localSheetId="17" hidden="1">'4.2'!$D$6:$D$21</definedName>
    <definedName name="krista_tf_8198" localSheetId="15" hidden="1">'3.2'!$D$6:$D$21</definedName>
    <definedName name="krista_tf_8198_0_4" localSheetId="15" hidden="1">'3.2'!$D$6:$D$21</definedName>
    <definedName name="krista_tf_8233" localSheetId="19" hidden="1">'4.4'!$D$6:$D$21</definedName>
    <definedName name="krista_tf_8233_0_4" localSheetId="19" hidden="1">'4.4'!$D$6:$D$21</definedName>
    <definedName name="krista_tf_8249" localSheetId="5" hidden="1">'1.6'!$H$8:$H$23</definedName>
    <definedName name="krista_tf_8249_0_4" localSheetId="5" hidden="1">'1.6'!$H$8:$H$23</definedName>
    <definedName name="krista_tf_8258" localSheetId="8" hidden="1">'1.9'!$H$7:$H$22</definedName>
    <definedName name="krista_tf_8258_0_4" localSheetId="8" hidden="1">'1.9'!$H$7:$H$22</definedName>
    <definedName name="krista_tf_8259" localSheetId="8" hidden="1">'1.9'!$M$7:$M$22</definedName>
    <definedName name="krista_tf_8259_0_4" localSheetId="8" hidden="1">'1.9'!$M$7:$M$22</definedName>
    <definedName name="krista_tf_8269" localSheetId="22" hidden="1">'4.7'!$J$8:$J$23</definedName>
    <definedName name="krista_tf_8269_0_4" localSheetId="22" hidden="1">'4.7'!$J$8:$J$23</definedName>
    <definedName name="krista_tf_8332" localSheetId="11" hidden="1">'2.1'!$F$7:$F$22</definedName>
    <definedName name="krista_tf_8332_0_4" localSheetId="11" hidden="1">'2.1'!$F$7:$F$22</definedName>
    <definedName name="krista_tf_8333" localSheetId="11" hidden="1">'2.1'!$I$7:$I$22</definedName>
    <definedName name="krista_tf_8333_0_4" localSheetId="11" hidden="1">'2.1'!$I$7:$I$22</definedName>
    <definedName name="krista_tf_8397" localSheetId="12" hidden="1">'2.2'!$G$7:$G$22</definedName>
    <definedName name="krista_tf_8397_0_4" localSheetId="12" hidden="1">'2.2'!$G$7:$G$22</definedName>
    <definedName name="krista_tf_8414" localSheetId="12" hidden="1">'2.2'!$F$7:$F$22</definedName>
    <definedName name="krista_tf_8414_0_4" localSheetId="12" hidden="1">'2.2'!$F$7:$F$22</definedName>
    <definedName name="krista_tf_8429" localSheetId="18" hidden="1">'4.3'!$D$6:$D$21</definedName>
    <definedName name="krista_tf_8429" localSheetId="24" hidden="1">'4.9'!$D$6:$D$21</definedName>
    <definedName name="krista_tf_8429_0_4" localSheetId="18" hidden="1">'4.3'!$D$6:$D$21</definedName>
    <definedName name="krista_tf_8429_0_4" localSheetId="24" hidden="1">'4.9'!$D$6:$D$21</definedName>
    <definedName name="krista_tf_8430" localSheetId="18" hidden="1">'4.3'!$E$6:$E$21</definedName>
    <definedName name="krista_tf_8430" localSheetId="24" hidden="1">'4.9'!$E$6:$E$21</definedName>
    <definedName name="krista_tf_8430_0_4" localSheetId="18" hidden="1">'4.3'!$E$6:$E$21</definedName>
    <definedName name="krista_tf_8430_0_4" localSheetId="24" hidden="1">'4.9'!$E$6:$E$21</definedName>
    <definedName name="krista_tf_8481" localSheetId="23" hidden="1">'4.8'!$E$6:$E$21</definedName>
    <definedName name="krista_tf_8481_0_4" localSheetId="23" hidden="1">'4.8'!$E$6:$E$21</definedName>
    <definedName name="krista_tf_8482" localSheetId="23" hidden="1">'4.8'!$G$6:$G$21</definedName>
    <definedName name="krista_tf_8482_0_4" localSheetId="23" hidden="1">'4.8'!$G$6:$G$21</definedName>
    <definedName name="krista_tf_8605" localSheetId="22" hidden="1">'4.7'!$F$8:$F$23</definedName>
    <definedName name="krista_tf_8605_0_4" localSheetId="22" hidden="1">'4.7'!$F$8:$F$23</definedName>
    <definedName name="krista_tf_8606" localSheetId="22" hidden="1">'4.7'!$I$8:$I$23</definedName>
    <definedName name="krista_tf_8606_0_4" localSheetId="22" hidden="1">'4.7'!$I$8:$I$23</definedName>
    <definedName name="krista_tft_7266" localSheetId="0" hidden="1">'1.1'!$D$6</definedName>
    <definedName name="krista_tft_7266" localSheetId="9" hidden="1">'1.10'!$E$6</definedName>
    <definedName name="krista_tft_7266" localSheetId="10" hidden="1">'1.11'!$D$6</definedName>
    <definedName name="krista_tft_7266" localSheetId="1" hidden="1">'1.2'!$D$6</definedName>
    <definedName name="krista_tft_7266" localSheetId="6" hidden="1">'1.7'!$E$5</definedName>
    <definedName name="krista_tft_7266" localSheetId="13" hidden="1">'2.3'!$D$6</definedName>
    <definedName name="krista_tft_7266" localSheetId="14" hidden="1">'3.1'!$D$5</definedName>
    <definedName name="krista_tft_7266" localSheetId="16" hidden="1">'4.1'!$D$5</definedName>
    <definedName name="krista_tft_7266" localSheetId="20" hidden="1">'4.5'!$D$6</definedName>
    <definedName name="krista_tft_7266" localSheetId="21" hidden="1">'4.6'!$D$5</definedName>
    <definedName name="krista_tft_7266" localSheetId="25" hidden="1">'5.1'!$D$5</definedName>
    <definedName name="krista_tft_7266" localSheetId="26" hidden="1">'5.2'!$D$5</definedName>
    <definedName name="krista_tft_7266" localSheetId="27" hidden="1">'5.3'!$D$5</definedName>
    <definedName name="krista_tft_7266" localSheetId="28" hidden="1">'5.4'!$D$5</definedName>
    <definedName name="krista_tft_7266_0" localSheetId="0" hidden="1">'1.1'!$D$6</definedName>
    <definedName name="krista_tft_7266_0" localSheetId="9" hidden="1">'1.10'!$E$6</definedName>
    <definedName name="krista_tft_7266_0" localSheetId="10" hidden="1">'1.11'!$D$6</definedName>
    <definedName name="krista_tft_7266_0" localSheetId="1" hidden="1">'1.2'!$D$6</definedName>
    <definedName name="krista_tft_7266_0" localSheetId="6" hidden="1">'1.7'!$E$5</definedName>
    <definedName name="krista_tft_7266_0" localSheetId="13" hidden="1">'2.3'!$D$6</definedName>
    <definedName name="krista_tft_7266_0" localSheetId="14" hidden="1">'3.1'!$D$5</definedName>
    <definedName name="krista_tft_7266_0" localSheetId="16" hidden="1">'4.1'!$D$5</definedName>
    <definedName name="krista_tft_7266_0" localSheetId="20" hidden="1">'4.5'!$D$6</definedName>
    <definedName name="krista_tft_7266_0" localSheetId="21" hidden="1">'4.6'!$D$5</definedName>
    <definedName name="krista_tft_7266_0" localSheetId="25" hidden="1">'5.1'!$D$5</definedName>
    <definedName name="krista_tft_7266_0" localSheetId="26" hidden="1">'5.2'!$D$5</definedName>
    <definedName name="krista_tft_7266_0" localSheetId="27" hidden="1">'5.3'!$D$5</definedName>
    <definedName name="krista_tft_7266_0" localSheetId="28" hidden="1">'5.4'!$D$5</definedName>
    <definedName name="krista_tft_7267" localSheetId="0" hidden="1">'1.1'!$E$6</definedName>
    <definedName name="krista_tft_7267" localSheetId="9" hidden="1">'1.10'!$G$6</definedName>
    <definedName name="krista_tft_7267" localSheetId="10" hidden="1">'1.11'!$E$6</definedName>
    <definedName name="krista_tft_7267" localSheetId="1" hidden="1">'1.2'!$E$6</definedName>
    <definedName name="krista_tft_7267" localSheetId="6" hidden="1">'1.7'!$G$5</definedName>
    <definedName name="krista_tft_7267" localSheetId="13" hidden="1">'2.3'!$E$6</definedName>
    <definedName name="krista_tft_7267" localSheetId="20" hidden="1">'4.5'!$E$6</definedName>
    <definedName name="krista_tft_7267" localSheetId="25" hidden="1">'5.1'!$E$5</definedName>
    <definedName name="krista_tft_7267" localSheetId="26" hidden="1">'5.2'!$E$5</definedName>
    <definedName name="krista_tft_7267" localSheetId="27" hidden="1">'5.3'!$E$5</definedName>
    <definedName name="krista_tft_7267" localSheetId="28" hidden="1">'5.4'!$E$5</definedName>
    <definedName name="krista_tft_7267_0" localSheetId="0" hidden="1">'1.1'!$E$6</definedName>
    <definedName name="krista_tft_7267_0" localSheetId="9" hidden="1">'1.10'!$G$6</definedName>
    <definedName name="krista_tft_7267_0" localSheetId="10" hidden="1">'1.11'!$E$6</definedName>
    <definedName name="krista_tft_7267_0" localSheetId="1" hidden="1">'1.2'!$E$6</definedName>
    <definedName name="krista_tft_7267_0" localSheetId="6" hidden="1">'1.7'!$G$5</definedName>
    <definedName name="krista_tft_7267_0" localSheetId="13" hidden="1">'2.3'!$E$6</definedName>
    <definedName name="krista_tft_7267_0" localSheetId="20" hidden="1">'4.5'!$E$6</definedName>
    <definedName name="krista_tft_7267_0" localSheetId="25" hidden="1">'5.1'!$E$5</definedName>
    <definedName name="krista_tft_7267_0" localSheetId="26" hidden="1">'5.2'!$E$5</definedName>
    <definedName name="krista_tft_7267_0" localSheetId="27" hidden="1">'5.3'!$E$5</definedName>
    <definedName name="krista_tft_7267_0" localSheetId="28" hidden="1">'5.4'!$E$5</definedName>
    <definedName name="krista_tft_7268" localSheetId="0" hidden="1">'1.1'!$F$6</definedName>
    <definedName name="krista_tft_7268" localSheetId="10" hidden="1">'1.11'!$F$6</definedName>
    <definedName name="krista_tft_7268" localSheetId="1" hidden="1">'1.2'!$F$6</definedName>
    <definedName name="krista_tft_7268" localSheetId="13" hidden="1">'2.3'!$F$6</definedName>
    <definedName name="krista_tft_7268" localSheetId="20" hidden="1">'4.5'!$F$6</definedName>
    <definedName name="krista_tft_7268" localSheetId="25" hidden="1">'5.1'!$F$5</definedName>
    <definedName name="krista_tft_7268_0" localSheetId="0" hidden="1">'1.1'!$F$6</definedName>
    <definedName name="krista_tft_7268_0" localSheetId="10" hidden="1">'1.11'!$F$6</definedName>
    <definedName name="krista_tft_7268_0" localSheetId="1" hidden="1">'1.2'!$F$6</definedName>
    <definedName name="krista_tft_7268_0" localSheetId="13" hidden="1">'2.3'!$F$6</definedName>
    <definedName name="krista_tft_7268_0" localSheetId="20" hidden="1">'4.5'!$F$6</definedName>
    <definedName name="krista_tft_7268_0" localSheetId="25" hidden="1">'5.1'!$F$5</definedName>
    <definedName name="krista_tft_7269" localSheetId="0" hidden="1">'1.1'!$G$6</definedName>
    <definedName name="krista_tft_7269" localSheetId="10" hidden="1">'1.11'!$G$6</definedName>
    <definedName name="krista_tft_7269" localSheetId="1" hidden="1">'1.2'!$G$6</definedName>
    <definedName name="krista_tft_7269" localSheetId="13" hidden="1">'2.3'!$G$6</definedName>
    <definedName name="krista_tft_7269" localSheetId="20" hidden="1">'4.5'!$G$6</definedName>
    <definedName name="krista_tft_7269" localSheetId="25" hidden="1">'5.1'!$G$5</definedName>
    <definedName name="krista_tft_7269_0" localSheetId="0" hidden="1">'1.1'!$G$6</definedName>
    <definedName name="krista_tft_7269_0" localSheetId="10" hidden="1">'1.11'!$G$6</definedName>
    <definedName name="krista_tft_7269_0" localSheetId="1" hidden="1">'1.2'!$G$6</definedName>
    <definedName name="krista_tft_7269_0" localSheetId="13" hidden="1">'2.3'!$G$6</definedName>
    <definedName name="krista_tft_7269_0" localSheetId="20" hidden="1">'4.5'!$G$6</definedName>
    <definedName name="krista_tft_7269_0" localSheetId="25" hidden="1">'5.1'!$G$5</definedName>
    <definedName name="krista_tft_7697" localSheetId="10" hidden="1">'1.11'!$I$6</definedName>
    <definedName name="krista_tft_7697" localSheetId="13" hidden="1">'2.3'!$I$6</definedName>
    <definedName name="krista_tft_7697_0" localSheetId="10" hidden="1">'1.11'!$I$6</definedName>
    <definedName name="krista_tft_7697_0" localSheetId="13" hidden="1">'2.3'!$I$6</definedName>
    <definedName name="krista_tft_7698" localSheetId="10" hidden="1">'1.11'!$J$6</definedName>
    <definedName name="krista_tft_7698" localSheetId="13" hidden="1">'2.3'!$J$6</definedName>
    <definedName name="krista_tft_7698_0" localSheetId="10" hidden="1">'1.11'!$J$6</definedName>
    <definedName name="krista_tft_7698_0" localSheetId="13" hidden="1">'2.3'!$J$6</definedName>
    <definedName name="krista_tft_7699" localSheetId="10" hidden="1">'1.11'!$K$6</definedName>
    <definedName name="krista_tft_7699" localSheetId="13" hidden="1">'2.3'!$K$6</definedName>
    <definedName name="krista_tft_7699_0" localSheetId="10" hidden="1">'1.11'!$K$6</definedName>
    <definedName name="krista_tft_7699_0" localSheetId="13" hidden="1">'2.3'!$K$6</definedName>
    <definedName name="krista_tft_7734" localSheetId="10" hidden="1">'1.11'!$H$6</definedName>
    <definedName name="krista_tft_7734" localSheetId="13" hidden="1">'2.3'!$H$6</definedName>
    <definedName name="krista_tft_7734_0" localSheetId="10" hidden="1">'1.11'!$H$6</definedName>
    <definedName name="krista_tft_7734_0" localSheetId="13" hidden="1">'2.3'!$H$6</definedName>
    <definedName name="krista_tft_7918" localSheetId="4" hidden="1">'1.5'!$AB$7</definedName>
    <definedName name="krista_tft_7918_0" localSheetId="4" hidden="1">'1.5'!$AB$7</definedName>
    <definedName name="krista_tft_7919" localSheetId="4" hidden="1">'1.5'!$AC$7</definedName>
    <definedName name="krista_tft_7919_0" localSheetId="4" hidden="1">'1.5'!$AC$7</definedName>
    <definedName name="krista_tft_7920" localSheetId="4" hidden="1">'1.5'!$AD$7</definedName>
    <definedName name="krista_tft_7920_0" localSheetId="4" hidden="1">'1.5'!$AD$7</definedName>
    <definedName name="krista_tft_7921" localSheetId="4" hidden="1">'1.5'!$AE$7</definedName>
    <definedName name="krista_tft_7921_0" localSheetId="4" hidden="1">'1.5'!$AE$7</definedName>
    <definedName name="krista_tft_7922" localSheetId="4" hidden="1">'1.5'!$AF$7</definedName>
    <definedName name="krista_tft_7922_0" localSheetId="4" hidden="1">'1.5'!$AF$7</definedName>
    <definedName name="krista_tft_7923" localSheetId="4" hidden="1">'1.5'!$AG$7</definedName>
    <definedName name="krista_tft_7923_0" localSheetId="4" hidden="1">'1.5'!$AG$7</definedName>
    <definedName name="krista_tft_7924" localSheetId="4" hidden="1">'1.5'!$AH$7</definedName>
    <definedName name="krista_tft_7924_0" localSheetId="4" hidden="1">'1.5'!$AH$7</definedName>
    <definedName name="krista_tft_7925" localSheetId="4" hidden="1">'1.5'!$AI$7</definedName>
    <definedName name="krista_tft_7925_0" localSheetId="4" hidden="1">'1.5'!$AI$7</definedName>
    <definedName name="krista_tft_7926" localSheetId="4" hidden="1">'1.5'!$AJ$7</definedName>
    <definedName name="krista_tft_7926_0" localSheetId="4" hidden="1">'1.5'!$AJ$7</definedName>
    <definedName name="krista_tft_7927" localSheetId="4" hidden="1">'1.5'!$AK$7</definedName>
    <definedName name="krista_tft_7927_0" localSheetId="4" hidden="1">'1.5'!$AK$7</definedName>
    <definedName name="krista_tft_7928" localSheetId="4" hidden="1">'1.5'!$AL$7</definedName>
    <definedName name="krista_tft_7928_0" localSheetId="4" hidden="1">'1.5'!$AL$7</definedName>
    <definedName name="krista_tft_7929" localSheetId="4" hidden="1">'1.5'!$AM$7</definedName>
    <definedName name="krista_tft_7929_0" localSheetId="4" hidden="1">'1.5'!$AM$7</definedName>
    <definedName name="krista_tft_8157" localSheetId="2" hidden="1">'1.3'!$E$6</definedName>
    <definedName name="krista_tft_8157_0" localSheetId="2" hidden="1">'1.3'!$E$6</definedName>
    <definedName name="krista_tft_8158" localSheetId="2" hidden="1">'1.3'!$G$6</definedName>
    <definedName name="krista_tft_8158" localSheetId="7" hidden="1">'1.8'!$G$6</definedName>
    <definedName name="krista_tft_8158_0" localSheetId="2" hidden="1">'1.3'!$G$6</definedName>
    <definedName name="krista_tft_8158_0" localSheetId="7" hidden="1">'1.8'!$G$6</definedName>
    <definedName name="krista_tft_8196" localSheetId="17" hidden="1">'4.2'!$D$5</definedName>
    <definedName name="krista_tft_8196_0" localSheetId="17" hidden="1">'4.2'!$D$5</definedName>
    <definedName name="krista_tft_8198" localSheetId="15" hidden="1">'3.2'!$D$5</definedName>
    <definedName name="krista_tft_8198_0" localSheetId="15" hidden="1">'3.2'!$D$5</definedName>
    <definedName name="krista_tft_8233" localSheetId="19" hidden="1">'4.4'!$D$5</definedName>
    <definedName name="krista_tft_8233_0" localSheetId="19" hidden="1">'4.4'!$D$5</definedName>
    <definedName name="krista_tft_8249" localSheetId="5" hidden="1">'1.6'!$H$7</definedName>
    <definedName name="krista_tft_8249_0" localSheetId="5" hidden="1">'1.6'!$H$7</definedName>
    <definedName name="krista_tft_8258" localSheetId="8" hidden="1">'1.9'!$H$6</definedName>
    <definedName name="krista_tft_8258_0" localSheetId="8" hidden="1">'1.9'!$H$6</definedName>
    <definedName name="krista_tft_8259" localSheetId="8" hidden="1">'1.9'!$M$6</definedName>
    <definedName name="krista_tft_8259_0" localSheetId="8" hidden="1">'1.9'!$M$6</definedName>
    <definedName name="krista_tft_8269" localSheetId="22" hidden="1">'4.7'!$J$7</definedName>
    <definedName name="krista_tft_8269_0" localSheetId="22" hidden="1">'4.7'!$J$7</definedName>
    <definedName name="krista_tft_8332" localSheetId="11" hidden="1">'2.1'!$F$6</definedName>
    <definedName name="krista_tft_8332_0" localSheetId="11" hidden="1">'2.1'!$F$6</definedName>
    <definedName name="krista_tft_8333" localSheetId="11" hidden="1">'2.1'!$I$6</definedName>
    <definedName name="krista_tft_8333_0" localSheetId="11" hidden="1">'2.1'!$I$6</definedName>
    <definedName name="krista_tft_8397" localSheetId="12" hidden="1">'2.2'!$G$6</definedName>
    <definedName name="krista_tft_8397_0" localSheetId="12" hidden="1">'2.2'!$G$6</definedName>
    <definedName name="krista_tft_8414" localSheetId="12" hidden="1">'2.2'!$F$6</definedName>
    <definedName name="krista_tft_8414_0" localSheetId="12" hidden="1">'2.2'!$F$6</definedName>
    <definedName name="krista_tft_8429" localSheetId="18" hidden="1">'4.3'!$D$5</definedName>
    <definedName name="krista_tft_8429" localSheetId="24" hidden="1">'4.9'!$D$5</definedName>
    <definedName name="krista_tft_8429_0" localSheetId="18" hidden="1">'4.3'!$D$5</definedName>
    <definedName name="krista_tft_8429_0" localSheetId="24" hidden="1">'4.9'!$D$5</definedName>
    <definedName name="krista_tft_8430" localSheetId="18" hidden="1">'4.3'!$E$5</definedName>
    <definedName name="krista_tft_8430" localSheetId="24" hidden="1">'4.9'!$E$5</definedName>
    <definedName name="krista_tft_8430_0" localSheetId="18" hidden="1">'4.3'!$E$5</definedName>
    <definedName name="krista_tft_8430_0" localSheetId="24" hidden="1">'4.9'!$E$5</definedName>
    <definedName name="krista_tft_8481" localSheetId="23" hidden="1">'4.8'!$E$5</definedName>
    <definedName name="krista_tft_8481_0" localSheetId="23" hidden="1">'4.8'!$E$5</definedName>
    <definedName name="krista_tft_8482" localSheetId="23" hidden="1">'4.8'!$G$5</definedName>
    <definedName name="krista_tft_8482_0" localSheetId="23" hidden="1">'4.8'!$G$5</definedName>
    <definedName name="krista_tft_8605" localSheetId="22" hidden="1">'4.7'!$F$7</definedName>
    <definedName name="krista_tft_8605_0" localSheetId="22" hidden="1">'4.7'!$F$7</definedName>
    <definedName name="krista_tft_8606" localSheetId="22" hidden="1">'4.7'!$I$7</definedName>
    <definedName name="krista_tft_8606_0" localSheetId="22" hidden="1">'4.7'!$I$7</definedName>
    <definedName name="krista_tm_7714" localSheetId="2" hidden="1">'1.3'!$D$7:$D$22</definedName>
    <definedName name="krista_tm_7714" localSheetId="3" hidden="1">'1.4'!$D$6:$D$21</definedName>
    <definedName name="krista_tm_7714" localSheetId="4" hidden="1">'1.5'!$D$8:$D$23</definedName>
    <definedName name="krista_tm_7714" localSheetId="5" hidden="1">'1.6'!$D$8:$D$23</definedName>
    <definedName name="krista_tm_7714" localSheetId="7" hidden="1">'1.8'!$D$7:$D$22</definedName>
    <definedName name="krista_tm_7714" localSheetId="8" hidden="1">'1.9'!$D$7:$D$22</definedName>
    <definedName name="krista_tm_7714" localSheetId="11" hidden="1">'2.1'!$D$7:$D$22</definedName>
    <definedName name="krista_tm_7714" localSheetId="12" hidden="1">'2.2'!$D$7:$D$22</definedName>
    <definedName name="krista_tm_7714" localSheetId="22" hidden="1">'4.7'!$D$8:$D$23</definedName>
    <definedName name="krista_tm_7714" localSheetId="23" hidden="1">'4.8'!$D$6:$D$21</definedName>
    <definedName name="krista_tm_7714_0_1" localSheetId="2" hidden="1">'1.3'!$D$7:$D$22</definedName>
    <definedName name="krista_tm_7714_0_1" localSheetId="3" hidden="1">'1.4'!$D$6:$D$21</definedName>
    <definedName name="krista_tm_7714_0_1" localSheetId="4" hidden="1">'1.5'!$D$8:$D$23</definedName>
    <definedName name="krista_tm_7714_0_1" localSheetId="5" hidden="1">'1.6'!$D$8:$D$23</definedName>
    <definedName name="krista_tm_7714_0_1" localSheetId="7" hidden="1">'1.8'!$D$7:$D$22</definedName>
    <definedName name="krista_tm_7714_0_1" localSheetId="8" hidden="1">'1.9'!$D$7:$D$22</definedName>
    <definedName name="krista_tm_7714_0_1" localSheetId="11" hidden="1">'2.1'!$D$7:$D$22</definedName>
    <definedName name="krista_tm_7714_0_1" localSheetId="12" hidden="1">'2.2'!$D$7:$D$22</definedName>
    <definedName name="krista_tm_7714_0_1" localSheetId="22" hidden="1">'4.7'!$D$8:$D$23</definedName>
    <definedName name="krista_tm_7714_0_4" localSheetId="23" hidden="1">'4.8'!$D$6:$D$21</definedName>
    <definedName name="krista_tm_7715" localSheetId="2" hidden="1">'1.3'!$F$7:$F$22</definedName>
    <definedName name="krista_tm_7715" localSheetId="3" hidden="1">'1.4'!$E$6:$E$21</definedName>
    <definedName name="krista_tm_7715" localSheetId="5" hidden="1">'1.6'!$I$8:$I$23</definedName>
    <definedName name="krista_tm_7715" localSheetId="8" hidden="1">'1.9'!$I$7:$I$22</definedName>
    <definedName name="krista_tm_7715" localSheetId="11" hidden="1">'2.1'!$G$7:$G$22</definedName>
    <definedName name="krista_tm_7715" localSheetId="22" hidden="1">'4.7'!$G$8:$G$23</definedName>
    <definedName name="krista_tm_7715" localSheetId="23" hidden="1">'4.8'!$F$6:$F$21</definedName>
    <definedName name="krista_tm_7715_0_1" localSheetId="2" hidden="1">'1.3'!$F$7:$F$22</definedName>
    <definedName name="krista_tm_7715_0_1" localSheetId="3" hidden="1">'1.4'!$E$6:$E$21</definedName>
    <definedName name="krista_tm_7715_0_1" localSheetId="5" hidden="1">'1.6'!$I$8:$I$23</definedName>
    <definedName name="krista_tm_7715_0_1" localSheetId="8" hidden="1">'1.9'!$I$7:$I$22</definedName>
    <definedName name="krista_tm_7715_0_1" localSheetId="11" hidden="1">'2.1'!$G$7:$G$22</definedName>
    <definedName name="krista_tm_7715_0_1" localSheetId="22" hidden="1">'4.7'!$G$8:$G$23</definedName>
    <definedName name="krista_tm_7715_0_4" localSheetId="23" hidden="1">'4.8'!$F$6:$F$21</definedName>
    <definedName name="krista_tm_7895" localSheetId="4" hidden="1">'1.5'!$E$8:$E$23</definedName>
    <definedName name="krista_tm_7895_0_1" localSheetId="4" hidden="1">'1.5'!$E$8:$E$23</definedName>
    <definedName name="krista_tm_7896" localSheetId="4" hidden="1">'1.5'!$F$8:$F$23</definedName>
    <definedName name="krista_tm_7896_0_1" localSheetId="4" hidden="1">'1.5'!$F$8:$F$23</definedName>
    <definedName name="krista_tm_7897" localSheetId="4" hidden="1">'1.5'!$G$8:$G$23</definedName>
    <definedName name="krista_tm_7897_0_1" localSheetId="4" hidden="1">'1.5'!$G$8:$G$23</definedName>
    <definedName name="krista_tm_7898" localSheetId="4" hidden="1">'1.5'!$H$8:$H$23</definedName>
    <definedName name="krista_tm_7898_0_1" localSheetId="4" hidden="1">'1.5'!$H$8:$H$23</definedName>
    <definedName name="krista_tm_7899" localSheetId="4" hidden="1">'1.5'!$I$8:$I$23</definedName>
    <definedName name="krista_tm_7899_0_1" localSheetId="4" hidden="1">'1.5'!$I$8:$I$23</definedName>
    <definedName name="krista_tm_7900" localSheetId="4" hidden="1">'1.5'!$J$8:$J$23</definedName>
    <definedName name="krista_tm_7900_0_1" localSheetId="4" hidden="1">'1.5'!$J$8:$J$23</definedName>
    <definedName name="krista_tm_7901" localSheetId="4" hidden="1">'1.5'!$K$8:$K$23</definedName>
    <definedName name="krista_tm_7901_0_1" localSheetId="4" hidden="1">'1.5'!$K$8:$K$23</definedName>
    <definedName name="krista_tm_7902" localSheetId="4" hidden="1">'1.5'!$L$8:$L$23</definedName>
    <definedName name="krista_tm_7902_0_1" localSheetId="4" hidden="1">'1.5'!$L$8:$L$23</definedName>
    <definedName name="krista_tm_7903" localSheetId="4" hidden="1">'1.5'!$M$8:$M$23</definedName>
    <definedName name="krista_tm_7903_0_1" localSheetId="4" hidden="1">'1.5'!$M$8:$M$23</definedName>
    <definedName name="krista_tm_7904" localSheetId="4" hidden="1">'1.5'!$N$8:$N$23</definedName>
    <definedName name="krista_tm_7904_0_1" localSheetId="4" hidden="1">'1.5'!$N$8:$N$23</definedName>
    <definedName name="krista_tm_7905" localSheetId="4" hidden="1">'1.5'!$O$8:$O$23</definedName>
    <definedName name="krista_tm_7905_0_1" localSheetId="4" hidden="1">'1.5'!$O$8:$O$23</definedName>
    <definedName name="krista_tm_7906" localSheetId="4" hidden="1">'1.5'!$P$8:$P$23</definedName>
    <definedName name="krista_tm_7906_0_1" localSheetId="4" hidden="1">'1.5'!$P$8:$P$23</definedName>
    <definedName name="krista_tm_7907" localSheetId="4" hidden="1">'1.5'!$Q$8:$Q$23</definedName>
    <definedName name="krista_tm_7907_0_1" localSheetId="4" hidden="1">'1.5'!$Q$8:$Q$23</definedName>
    <definedName name="krista_tm_7908" localSheetId="4" hidden="1">'1.5'!$R$8:$R$23</definedName>
    <definedName name="krista_tm_7908_0_1" localSheetId="4" hidden="1">'1.5'!$R$8:$R$23</definedName>
    <definedName name="krista_tm_7909" localSheetId="4" hidden="1">'1.5'!$S$8:$S$23</definedName>
    <definedName name="krista_tm_7909_0_1" localSheetId="4" hidden="1">'1.5'!$S$8:$S$23</definedName>
    <definedName name="krista_tm_7910" localSheetId="4" hidden="1">'1.5'!$T$8:$T$23</definedName>
    <definedName name="krista_tm_7910_0_1" localSheetId="4" hidden="1">'1.5'!$T$8:$T$23</definedName>
    <definedName name="krista_tm_7911" localSheetId="4" hidden="1">'1.5'!$U$8:$U$23</definedName>
    <definedName name="krista_tm_7911_0_1" localSheetId="4" hidden="1">'1.5'!$U$8:$U$23</definedName>
    <definedName name="krista_tm_7912" localSheetId="4" hidden="1">'1.5'!$V$8:$V$23</definedName>
    <definedName name="krista_tm_7912_0_1" localSheetId="4" hidden="1">'1.5'!$V$8:$V$23</definedName>
    <definedName name="krista_tm_7913" localSheetId="4" hidden="1">'1.5'!$W$8:$W$23</definedName>
    <definedName name="krista_tm_7913_0_1" localSheetId="4" hidden="1">'1.5'!$W$8:$W$23</definedName>
    <definedName name="krista_tm_7914" localSheetId="4" hidden="1">'1.5'!$X$8:$X$23</definedName>
    <definedName name="krista_tm_7914_0_1" localSheetId="4" hidden="1">'1.5'!$X$8:$X$23</definedName>
    <definedName name="krista_tm_7915" localSheetId="4" hidden="1">'1.5'!$Y$8:$Y$23</definedName>
    <definedName name="krista_tm_7915_0_1" localSheetId="4" hidden="1">'1.5'!$Y$8:$Y$23</definedName>
    <definedName name="krista_tm_7916" localSheetId="4" hidden="1">'1.5'!$Z$8:$Z$23</definedName>
    <definedName name="krista_tm_7916_0_1" localSheetId="4" hidden="1">'1.5'!$Z$8:$Z$23</definedName>
    <definedName name="krista_tm_7917" localSheetId="4" hidden="1">'1.5'!$AA$8:$AA$23</definedName>
    <definedName name="krista_tm_7917_0_1" localSheetId="4" hidden="1">'1.5'!$AA$8:$AA$23</definedName>
    <definedName name="krista_tm_8009" localSheetId="6" hidden="1">'1.7'!$D$6:$D$21</definedName>
    <definedName name="krista_tm_8009_0_4" localSheetId="6" hidden="1">'1.7'!$D$6:$D$21</definedName>
    <definedName name="krista_tm_8010" localSheetId="6" hidden="1">'1.7'!$F$6:$F$21</definedName>
    <definedName name="krista_tm_8010_0_4" localSheetId="6" hidden="1">'1.7'!$F$6:$F$21</definedName>
    <definedName name="krista_tm_8042" localSheetId="9" hidden="1">'1.10'!$D$7:$D$22</definedName>
    <definedName name="krista_tm_8042_0_4" localSheetId="9" hidden="1">'1.10'!$D$7:$D$22</definedName>
    <definedName name="krista_tm_8043" localSheetId="9" hidden="1">'1.10'!$F$7:$F$22</definedName>
    <definedName name="krista_tm_8043_0_4" localSheetId="9" hidden="1">'1.10'!$F$7:$F$22</definedName>
    <definedName name="krista_tm_8139" localSheetId="7" hidden="1">'1.8'!$E$7:$E$22</definedName>
    <definedName name="krista_tm_8139_0_1" localSheetId="7" hidden="1">'1.8'!$E$7:$E$22</definedName>
    <definedName name="krista_tm_8140" localSheetId="7" hidden="1">'1.8'!$F$7:$F$22</definedName>
    <definedName name="krista_tm_8140_0_1" localSheetId="7" hidden="1">'1.8'!$F$7:$F$22</definedName>
    <definedName name="krista_tm_8224" localSheetId="5" hidden="1">'1.6'!$E$8:$E$23</definedName>
    <definedName name="krista_tm_8224_0_1" localSheetId="5" hidden="1">'1.6'!$E$8:$E$23</definedName>
    <definedName name="krista_tm_8225" localSheetId="5" hidden="1">'1.6'!$F$8:$F$23</definedName>
    <definedName name="krista_tm_8225_0_1" localSheetId="5" hidden="1">'1.6'!$F$8:$F$23</definedName>
    <definedName name="krista_tm_8226" localSheetId="5" hidden="1">'1.6'!$G$8:$G$23</definedName>
    <definedName name="krista_tm_8226_0_1" localSheetId="5" hidden="1">'1.6'!$G$8:$G$23</definedName>
    <definedName name="krista_tm_8252" localSheetId="8" hidden="1">'1.9'!$E$7:$E$22</definedName>
    <definedName name="krista_tm_8252_0_1" localSheetId="8" hidden="1">'1.9'!$E$7:$E$22</definedName>
    <definedName name="krista_tm_8253" localSheetId="8" hidden="1">'1.9'!$F$7:$F$22</definedName>
    <definedName name="krista_tm_8253_0_1" localSheetId="8" hidden="1">'1.9'!$F$7:$F$22</definedName>
    <definedName name="krista_tm_8254" localSheetId="8" hidden="1">'1.9'!$G$7:$G$22</definedName>
    <definedName name="krista_tm_8254_0_1" localSheetId="8" hidden="1">'1.9'!$G$7:$G$22</definedName>
    <definedName name="krista_tm_8255" localSheetId="8" hidden="1">'1.9'!$J$7:$J$22</definedName>
    <definedName name="krista_tm_8255_0_1" localSheetId="8" hidden="1">'1.9'!$J$7:$J$22</definedName>
    <definedName name="krista_tm_8256" localSheetId="8" hidden="1">'1.9'!$K$7:$K$22</definedName>
    <definedName name="krista_tm_8256_0_1" localSheetId="8" hidden="1">'1.9'!$K$7:$K$22</definedName>
    <definedName name="krista_tm_8257" localSheetId="8" hidden="1">'1.9'!$L$7:$L$22</definedName>
    <definedName name="krista_tm_8257_0_1" localSheetId="8" hidden="1">'1.9'!$L$7:$L$22</definedName>
    <definedName name="krista_tm_8330" localSheetId="11" hidden="1">'2.1'!$E$7:$E$22</definedName>
    <definedName name="krista_tm_8330_0_1" localSheetId="11" hidden="1">'2.1'!$E$7:$E$22</definedName>
    <definedName name="krista_tm_8331" localSheetId="11" hidden="1">'2.1'!$H$7:$H$22</definedName>
    <definedName name="krista_tm_8331_0_1" localSheetId="11" hidden="1">'2.1'!$H$7:$H$22</definedName>
    <definedName name="krista_tm_8398" localSheetId="12" hidden="1">'2.2'!$E$7:$E$22</definedName>
    <definedName name="krista_tm_8398_0_1" localSheetId="12" hidden="1">'2.2'!$E$7:$E$22</definedName>
    <definedName name="krista_tm_8603" localSheetId="22" hidden="1">'4.7'!$E$8:$E$23</definedName>
    <definedName name="krista_tm_8603_0_1" localSheetId="22" hidden="1">'4.7'!$E$8:$E$23</definedName>
    <definedName name="krista_tm_8604" localSheetId="22" hidden="1">'4.7'!$H$8:$H$23</definedName>
    <definedName name="krista_tm_8604_0_1" localSheetId="22" hidden="1">'4.7'!$H$8:$H$23</definedName>
    <definedName name="krista_tmt_7714" localSheetId="2" hidden="1">'1.3'!$D$6</definedName>
    <definedName name="krista_tmt_7714" localSheetId="3" hidden="1">'1.4'!$D$5</definedName>
    <definedName name="krista_tmt_7714" localSheetId="4" hidden="1">'1.5'!$D$7</definedName>
    <definedName name="krista_tmt_7714" localSheetId="5" hidden="1">'1.6'!$D$7</definedName>
    <definedName name="krista_tmt_7714" localSheetId="7" hidden="1">'1.8'!$D$6</definedName>
    <definedName name="krista_tmt_7714" localSheetId="8" hidden="1">'1.9'!$D$6</definedName>
    <definedName name="krista_tmt_7714" localSheetId="11" hidden="1">'2.1'!$D$6</definedName>
    <definedName name="krista_tmt_7714" localSheetId="12" hidden="1">'2.2'!$D$6</definedName>
    <definedName name="krista_tmt_7714" localSheetId="22" hidden="1">'4.7'!$D$7</definedName>
    <definedName name="krista_tmt_7714" localSheetId="23" hidden="1">'4.8'!$D$5</definedName>
    <definedName name="krista_tmt_7714_0" localSheetId="2" hidden="1">'1.3'!$D$6</definedName>
    <definedName name="krista_tmt_7714_0" localSheetId="3" hidden="1">'1.4'!$D$5</definedName>
    <definedName name="krista_tmt_7714_0" localSheetId="4" hidden="1">'1.5'!$D$7</definedName>
    <definedName name="krista_tmt_7714_0" localSheetId="5" hidden="1">'1.6'!$D$7</definedName>
    <definedName name="krista_tmt_7714_0" localSheetId="7" hidden="1">'1.8'!$D$6</definedName>
    <definedName name="krista_tmt_7714_0" localSheetId="8" hidden="1">'1.9'!$D$6</definedName>
    <definedName name="krista_tmt_7714_0" localSheetId="11" hidden="1">'2.1'!$D$6</definedName>
    <definedName name="krista_tmt_7714_0" localSheetId="12" hidden="1">'2.2'!$D$6</definedName>
    <definedName name="krista_tmt_7714_0" localSheetId="22" hidden="1">'4.7'!$D$7</definedName>
    <definedName name="krista_tmt_7714_0" localSheetId="23" hidden="1">'4.8'!$D$5</definedName>
    <definedName name="krista_tmt_7715" localSheetId="2" hidden="1">'1.3'!$F$6</definedName>
    <definedName name="krista_tmt_7715" localSheetId="3" hidden="1">'1.4'!$E$5</definedName>
    <definedName name="krista_tmt_7715" localSheetId="5" hidden="1">'1.6'!$I$7</definedName>
    <definedName name="krista_tmt_7715" localSheetId="8" hidden="1">'1.9'!$I$6</definedName>
    <definedName name="krista_tmt_7715" localSheetId="11" hidden="1">'2.1'!$G$6</definedName>
    <definedName name="krista_tmt_7715" localSheetId="22" hidden="1">'4.7'!$G$7</definedName>
    <definedName name="krista_tmt_7715" localSheetId="23" hidden="1">'4.8'!$F$5</definedName>
    <definedName name="krista_tmt_7715_0" localSheetId="2" hidden="1">'1.3'!$F$6</definedName>
    <definedName name="krista_tmt_7715_0" localSheetId="3" hidden="1">'1.4'!$E$5</definedName>
    <definedName name="krista_tmt_7715_0" localSheetId="5" hidden="1">'1.6'!$I$7</definedName>
    <definedName name="krista_tmt_7715_0" localSheetId="8" hidden="1">'1.9'!$I$6</definedName>
    <definedName name="krista_tmt_7715_0" localSheetId="11" hidden="1">'2.1'!$G$6</definedName>
    <definedName name="krista_tmt_7715_0" localSheetId="22" hidden="1">'4.7'!$G$7</definedName>
    <definedName name="krista_tmt_7715_0" localSheetId="23" hidden="1">'4.8'!$F$5</definedName>
    <definedName name="krista_tmt_7895" localSheetId="4" hidden="1">'1.5'!$E$7</definedName>
    <definedName name="krista_tmt_7895_0" localSheetId="4" hidden="1">'1.5'!$E$7</definedName>
    <definedName name="krista_tmt_7896" localSheetId="4" hidden="1">'1.5'!$F$7</definedName>
    <definedName name="krista_tmt_7896_0" localSheetId="4" hidden="1">'1.5'!$F$7</definedName>
    <definedName name="krista_tmt_7897" localSheetId="4" hidden="1">'1.5'!$G$7</definedName>
    <definedName name="krista_tmt_7897_0" localSheetId="4" hidden="1">'1.5'!$G$7</definedName>
    <definedName name="krista_tmt_7898" localSheetId="4" hidden="1">'1.5'!$H$7</definedName>
    <definedName name="krista_tmt_7898_0" localSheetId="4" hidden="1">'1.5'!$H$7</definedName>
    <definedName name="krista_tmt_7899" localSheetId="4" hidden="1">'1.5'!$I$7</definedName>
    <definedName name="krista_tmt_7899_0" localSheetId="4" hidden="1">'1.5'!$I$7</definedName>
    <definedName name="krista_tmt_7900" localSheetId="4" hidden="1">'1.5'!$J$7</definedName>
    <definedName name="krista_tmt_7900_0" localSheetId="4" hidden="1">'1.5'!$J$7</definedName>
    <definedName name="krista_tmt_7901" localSheetId="4" hidden="1">'1.5'!$K$7</definedName>
    <definedName name="krista_tmt_7901_0" localSheetId="4" hidden="1">'1.5'!$K$7</definedName>
    <definedName name="krista_tmt_7902" localSheetId="4" hidden="1">'1.5'!$L$7</definedName>
    <definedName name="krista_tmt_7902_0" localSheetId="4" hidden="1">'1.5'!$L$7</definedName>
    <definedName name="krista_tmt_7903" localSheetId="4" hidden="1">'1.5'!$M$7</definedName>
    <definedName name="krista_tmt_7903_0" localSheetId="4" hidden="1">'1.5'!$M$7</definedName>
    <definedName name="krista_tmt_7904" localSheetId="4" hidden="1">'1.5'!$N$7</definedName>
    <definedName name="krista_tmt_7904_0" localSheetId="4" hidden="1">'1.5'!$N$7</definedName>
    <definedName name="krista_tmt_7905" localSheetId="4" hidden="1">'1.5'!$O$7</definedName>
    <definedName name="krista_tmt_7905_0" localSheetId="4" hidden="1">'1.5'!$O$7</definedName>
    <definedName name="krista_tmt_7906" localSheetId="4" hidden="1">'1.5'!$P$7</definedName>
    <definedName name="krista_tmt_7906_0" localSheetId="4" hidden="1">'1.5'!$P$7</definedName>
    <definedName name="krista_tmt_7907" localSheetId="4" hidden="1">'1.5'!$Q$7</definedName>
    <definedName name="krista_tmt_7907_0" localSheetId="4" hidden="1">'1.5'!$Q$7</definedName>
    <definedName name="krista_tmt_7908" localSheetId="4" hidden="1">'1.5'!$R$7</definedName>
    <definedName name="krista_tmt_7908_0" localSheetId="4" hidden="1">'1.5'!$R$7</definedName>
    <definedName name="krista_tmt_7909" localSheetId="4" hidden="1">'1.5'!$S$7</definedName>
    <definedName name="krista_tmt_7909_0" localSheetId="4" hidden="1">'1.5'!$S$7</definedName>
    <definedName name="krista_tmt_7910" localSheetId="4" hidden="1">'1.5'!$T$7</definedName>
    <definedName name="krista_tmt_7910_0" localSheetId="4" hidden="1">'1.5'!$T$7</definedName>
    <definedName name="krista_tmt_7911" localSheetId="4" hidden="1">'1.5'!$U$7</definedName>
    <definedName name="krista_tmt_7911_0" localSheetId="4" hidden="1">'1.5'!$U$7</definedName>
    <definedName name="krista_tmt_7912" localSheetId="4" hidden="1">'1.5'!$V$7</definedName>
    <definedName name="krista_tmt_7912_0" localSheetId="4" hidden="1">'1.5'!$V$7</definedName>
    <definedName name="krista_tmt_7913" localSheetId="4" hidden="1">'1.5'!$W$7</definedName>
    <definedName name="krista_tmt_7913_0" localSheetId="4" hidden="1">'1.5'!$W$7</definedName>
    <definedName name="krista_tmt_7914" localSheetId="4" hidden="1">'1.5'!$X$7</definedName>
    <definedName name="krista_tmt_7914_0" localSheetId="4" hidden="1">'1.5'!$X$7</definedName>
    <definedName name="krista_tmt_7915" localSheetId="4" hidden="1">'1.5'!$Y$7</definedName>
    <definedName name="krista_tmt_7915_0" localSheetId="4" hidden="1">'1.5'!$Y$7</definedName>
    <definedName name="krista_tmt_7916" localSheetId="4" hidden="1">'1.5'!$Z$7</definedName>
    <definedName name="krista_tmt_7916_0" localSheetId="4" hidden="1">'1.5'!$Z$7</definedName>
    <definedName name="krista_tmt_7917" localSheetId="4" hidden="1">'1.5'!$AA$7</definedName>
    <definedName name="krista_tmt_7917_0" localSheetId="4" hidden="1">'1.5'!$AA$7</definedName>
    <definedName name="krista_tmt_8009" localSheetId="6" hidden="1">'1.7'!$D$5</definedName>
    <definedName name="krista_tmt_8009_0" localSheetId="6" hidden="1">'1.7'!$D$5</definedName>
    <definedName name="krista_tmt_8010" localSheetId="6" hidden="1">'1.7'!$F$5</definedName>
    <definedName name="krista_tmt_8010_0" localSheetId="6" hidden="1">'1.7'!$F$5</definedName>
    <definedName name="krista_tmt_8042" localSheetId="9" hidden="1">'1.10'!$D$6</definedName>
    <definedName name="krista_tmt_8042_0" localSheetId="9" hidden="1">'1.10'!$D$6</definedName>
    <definedName name="krista_tmt_8043" localSheetId="9" hidden="1">'1.10'!$F$6</definedName>
    <definedName name="krista_tmt_8043_0" localSheetId="9" hidden="1">'1.10'!$F$6</definedName>
    <definedName name="krista_tmt_8139" localSheetId="7" hidden="1">'1.8'!$E$6</definedName>
    <definedName name="krista_tmt_8139_0" localSheetId="7" hidden="1">'1.8'!$E$6</definedName>
    <definedName name="krista_tmt_8140" localSheetId="7" hidden="1">'1.8'!$F$6</definedName>
    <definedName name="krista_tmt_8140_0" localSheetId="7" hidden="1">'1.8'!$F$6</definedName>
    <definedName name="krista_tmt_8224" localSheetId="5" hidden="1">'1.6'!$E$7</definedName>
    <definedName name="krista_tmt_8224_0" localSheetId="5" hidden="1">'1.6'!$E$7</definedName>
    <definedName name="krista_tmt_8225" localSheetId="5" hidden="1">'1.6'!$F$7</definedName>
    <definedName name="krista_tmt_8225_0" localSheetId="5" hidden="1">'1.6'!$F$7</definedName>
    <definedName name="krista_tmt_8226" localSheetId="5" hidden="1">'1.6'!$G$7</definedName>
    <definedName name="krista_tmt_8226_0" localSheetId="5" hidden="1">'1.6'!$G$7</definedName>
    <definedName name="krista_tmt_8252" localSheetId="8" hidden="1">'1.9'!$E$6</definedName>
    <definedName name="krista_tmt_8252_0" localSheetId="8" hidden="1">'1.9'!$E$6</definedName>
    <definedName name="krista_tmt_8253" localSheetId="8" hidden="1">'1.9'!$F$6</definedName>
    <definedName name="krista_tmt_8253_0" localSheetId="8" hidden="1">'1.9'!$F$6</definedName>
    <definedName name="krista_tmt_8254" localSheetId="8" hidden="1">'1.9'!$G$6</definedName>
    <definedName name="krista_tmt_8254_0" localSheetId="8" hidden="1">'1.9'!$G$6</definedName>
    <definedName name="krista_tmt_8255" localSheetId="8" hidden="1">'1.9'!$J$6</definedName>
    <definedName name="krista_tmt_8255_0" localSheetId="8" hidden="1">'1.9'!$J$6</definedName>
    <definedName name="krista_tmt_8256" localSheetId="8" hidden="1">'1.9'!$K$6</definedName>
    <definedName name="krista_tmt_8256_0" localSheetId="8" hidden="1">'1.9'!$K$6</definedName>
    <definedName name="krista_tmt_8257" localSheetId="8" hidden="1">'1.9'!$L$6</definedName>
    <definedName name="krista_tmt_8257_0" localSheetId="8" hidden="1">'1.9'!$L$6</definedName>
    <definedName name="krista_tmt_8330" localSheetId="11" hidden="1">'2.1'!$E$6</definedName>
    <definedName name="krista_tmt_8330_0" localSheetId="11" hidden="1">'2.1'!$E$6</definedName>
    <definedName name="krista_tmt_8331" localSheetId="11" hidden="1">'2.1'!$H$6</definedName>
    <definedName name="krista_tmt_8331_0" localSheetId="11" hidden="1">'2.1'!$H$6</definedName>
    <definedName name="krista_tmt_8398" localSheetId="12" hidden="1">'2.2'!$E$6</definedName>
    <definedName name="krista_tmt_8398_0" localSheetId="12" hidden="1">'2.2'!$E$6</definedName>
    <definedName name="krista_tmt_8603" localSheetId="22" hidden="1">'4.7'!$E$7</definedName>
    <definedName name="krista_tmt_8603_0" localSheetId="22" hidden="1">'4.7'!$E$7</definedName>
    <definedName name="krista_tmt_8604" localSheetId="22" hidden="1">'4.7'!$H$7</definedName>
    <definedName name="krista_tmt_8604_0" localSheetId="22" hidden="1">'4.7'!$H$7</definedName>
    <definedName name="krista_tr_237" localSheetId="0" hidden="1">'1.1'!$C$7:$C$22</definedName>
    <definedName name="krista_tr_237" localSheetId="9" hidden="1">'1.10'!$C$7:$C$22</definedName>
    <definedName name="krista_tr_237" localSheetId="10" hidden="1">'1.11'!$C$7:$C$22</definedName>
    <definedName name="krista_tr_237" localSheetId="1" hidden="1">'1.2'!$C$7:$C$22</definedName>
    <definedName name="krista_tr_237" localSheetId="2" hidden="1">'1.3'!$C$7:$C$22</definedName>
    <definedName name="krista_tr_237" localSheetId="3" hidden="1">'1.4'!$C$6:$C$21</definedName>
    <definedName name="krista_tr_237" localSheetId="4" hidden="1">'1.5'!$C$8:$C$23</definedName>
    <definedName name="krista_tr_237" localSheetId="5" hidden="1">'1.6'!$C$8:$C$23</definedName>
    <definedName name="krista_tr_237" localSheetId="6" hidden="1">'1.7'!$C$6:$C$21</definedName>
    <definedName name="krista_tr_237" localSheetId="7" hidden="1">'1.8'!$C$7:$C$22</definedName>
    <definedName name="krista_tr_237" localSheetId="8" hidden="1">'1.9'!$C$7:$C$22</definedName>
    <definedName name="krista_tr_237" localSheetId="11" hidden="1">'2.1'!$C$7:$C$22</definedName>
    <definedName name="krista_tr_237" localSheetId="12" hidden="1">'2.2'!$C$7:$C$22</definedName>
    <definedName name="krista_tr_237" localSheetId="13" hidden="1">'2.3'!$C$7:$C$22</definedName>
    <definedName name="krista_tr_237" localSheetId="14" hidden="1">'3.1'!$C$6:$C$21</definedName>
    <definedName name="krista_tr_237" localSheetId="15" hidden="1">'3.2'!$C$6:$C$21</definedName>
    <definedName name="krista_tr_237" localSheetId="16" hidden="1">'4.1'!$C$6:$C$21</definedName>
    <definedName name="krista_tr_237" localSheetId="17" hidden="1">'4.2'!$C$6:$C$21</definedName>
    <definedName name="krista_tr_237" localSheetId="18" hidden="1">'4.3'!$C$6:$C$21</definedName>
    <definedName name="krista_tr_237" localSheetId="19" hidden="1">'4.4'!$C$6:$C$21</definedName>
    <definedName name="krista_tr_237" localSheetId="20" hidden="1">'4.5'!$C$7:$C$22</definedName>
    <definedName name="krista_tr_237" localSheetId="21" hidden="1">'4.6'!$C$6:$C$21</definedName>
    <definedName name="krista_tr_237" localSheetId="22" hidden="1">'4.7'!$C$8:$C$23</definedName>
    <definedName name="krista_tr_237" localSheetId="23" hidden="1">'4.8'!$C$6:$C$21</definedName>
    <definedName name="krista_tr_237" localSheetId="24" hidden="1">'4.9'!$C$6:$C$21</definedName>
    <definedName name="krista_tr_237" localSheetId="25" hidden="1">'5.1'!$C$6:$C$21</definedName>
    <definedName name="krista_tr_237" localSheetId="26" hidden="1">'5.2'!$C$6:$C$21</definedName>
    <definedName name="krista_tr_237" localSheetId="27" hidden="1">'5.3'!$C$6:$C$21</definedName>
    <definedName name="krista_tr_237" localSheetId="28" hidden="1">'5.4'!$C$6:$C$21</definedName>
    <definedName name="krista_tr_237_0_5" localSheetId="0" hidden="1">'1.1'!$C$7:$C$22</definedName>
    <definedName name="krista_tr_237_0_5" localSheetId="9" hidden="1">'1.10'!$C$7:$C$22</definedName>
    <definedName name="krista_tr_237_0_5" localSheetId="10" hidden="1">'1.11'!$C$7:$C$22</definedName>
    <definedName name="krista_tr_237_0_5" localSheetId="1" hidden="1">'1.2'!$C$7:$C$22</definedName>
    <definedName name="krista_tr_237_0_5" localSheetId="2" hidden="1">'1.3'!$C$7:$C$22</definedName>
    <definedName name="krista_tr_237_0_5" localSheetId="3" hidden="1">'1.4'!$C$6:$C$21</definedName>
    <definedName name="krista_tr_237_0_5" localSheetId="4" hidden="1">'1.5'!$C$8:$C$23</definedName>
    <definedName name="krista_tr_237_0_5" localSheetId="5" hidden="1">'1.6'!$C$8:$C$23</definedName>
    <definedName name="krista_tr_237_0_5" localSheetId="6" hidden="1">'1.7'!$C$6:$C$21</definedName>
    <definedName name="krista_tr_237_0_5" localSheetId="7" hidden="1">'1.8'!$C$7:$C$22</definedName>
    <definedName name="krista_tr_237_0_5" localSheetId="8" hidden="1">'1.9'!$C$7:$C$22</definedName>
    <definedName name="krista_tr_237_0_5" localSheetId="11" hidden="1">'2.1'!$C$7:$C$22</definedName>
    <definedName name="krista_tr_237_0_5" localSheetId="12" hidden="1">'2.2'!$C$7:$C$22</definedName>
    <definedName name="krista_tr_237_0_5" localSheetId="13" hidden="1">'2.3'!$C$7:$C$22</definedName>
    <definedName name="krista_tr_237_0_5" localSheetId="14" hidden="1">'3.1'!$C$6:$C$21</definedName>
    <definedName name="krista_tr_237_0_5" localSheetId="15" hidden="1">'3.2'!$C$6:$C$21</definedName>
    <definedName name="krista_tr_237_0_5" localSheetId="16" hidden="1">'4.1'!$C$6:$C$21</definedName>
    <definedName name="krista_tr_237_0_5" localSheetId="17" hidden="1">'4.2'!$C$6:$C$21</definedName>
    <definedName name="krista_tr_237_0_5" localSheetId="18" hidden="1">'4.3'!$C$6:$C$21</definedName>
    <definedName name="krista_tr_237_0_5" localSheetId="19" hidden="1">'4.4'!$C$6:$C$21</definedName>
    <definedName name="krista_tr_237_0_5" localSheetId="20" hidden="1">'4.5'!$C$7:$C$22</definedName>
    <definedName name="krista_tr_237_0_5" localSheetId="21" hidden="1">'4.6'!$C$6:$C$21</definedName>
    <definedName name="krista_tr_237_0_5" localSheetId="22" hidden="1">'4.7'!$C$8:$C$23</definedName>
    <definedName name="krista_tr_237_0_5" localSheetId="23" hidden="1">'4.8'!$C$6:$C$21</definedName>
    <definedName name="krista_tr_237_0_5" localSheetId="24" hidden="1">'4.9'!$C$6:$C$21</definedName>
    <definedName name="krista_tr_237_0_5" localSheetId="25" hidden="1">'5.1'!$C$6:$C$21</definedName>
    <definedName name="krista_tr_237_0_5" localSheetId="26" hidden="1">'5.2'!$C$6:$C$21</definedName>
    <definedName name="krista_tr_237_0_5" localSheetId="27" hidden="1">'5.3'!$C$6:$C$21</definedName>
    <definedName name="krista_tr_237_0_5" localSheetId="28" hidden="1">'5.4'!$C$6:$C$21</definedName>
    <definedName name="krista_tr_238" localSheetId="0" hidden="1">'1.1'!$I$7:$I$22</definedName>
    <definedName name="krista_tr_238" localSheetId="9" hidden="1">'1.10'!$I$7:$I$22</definedName>
    <definedName name="krista_tr_238" localSheetId="10" hidden="1">'1.11'!$M$7:$M$22</definedName>
    <definedName name="krista_tr_238" localSheetId="1" hidden="1">'1.2'!$I$7:$I$22</definedName>
    <definedName name="krista_tr_238" localSheetId="2" hidden="1">'1.3'!$I$7:$I$22</definedName>
    <definedName name="krista_tr_238" localSheetId="3" hidden="1">'1.4'!$G$6:$G$21</definedName>
    <definedName name="krista_tr_238" localSheetId="4" hidden="1">'1.5'!$AO$8:$AO$23</definedName>
    <definedName name="krista_tr_238" localSheetId="5" hidden="1">'1.6'!$K$8:$K$23</definedName>
    <definedName name="krista_tr_238" localSheetId="6" hidden="1">'1.7'!$I$6:$I$21</definedName>
    <definedName name="krista_tr_238" localSheetId="7" hidden="1">'1.8'!$I$7:$I$22</definedName>
    <definedName name="krista_tr_238" localSheetId="8" hidden="1">'1.9'!$O$7:$O$22</definedName>
    <definedName name="krista_tr_238" localSheetId="11" hidden="1">'2.1'!$K$7:$K$22</definedName>
    <definedName name="krista_tr_238" localSheetId="12" hidden="1">'2.2'!$I$7:$I$22</definedName>
    <definedName name="krista_tr_238" localSheetId="13" hidden="1">'2.3'!$M$7:$M$22</definedName>
    <definedName name="krista_tr_238" localSheetId="14" hidden="1">'3.1'!$F$6:$F$21</definedName>
    <definedName name="krista_tr_238" localSheetId="15" hidden="1">'3.2'!$F$6:$F$21</definedName>
    <definedName name="krista_tr_238" localSheetId="16" hidden="1">'4.1'!$F$6:$F$21</definedName>
    <definedName name="krista_tr_238" localSheetId="17" hidden="1">'4.2'!$F$6:$F$21</definedName>
    <definedName name="krista_tr_238" localSheetId="18" hidden="1">'4.3'!$G$6:$G$21</definedName>
    <definedName name="krista_tr_238" localSheetId="19" hidden="1">'4.4'!$F$6:$F$21</definedName>
    <definedName name="krista_tr_238" localSheetId="20" hidden="1">'4.5'!$I$7:$I$22</definedName>
    <definedName name="krista_tr_238" localSheetId="21" hidden="1">'4.6'!$F$6:$F$21</definedName>
    <definedName name="krista_tr_238" localSheetId="22" hidden="1">'4.7'!$L$8:$L$23</definedName>
    <definedName name="krista_tr_238" localSheetId="23" hidden="1">'4.8'!$I$6:$I$21</definedName>
    <definedName name="krista_tr_238" localSheetId="24" hidden="1">'4.9'!$G$6:$G$21</definedName>
    <definedName name="krista_tr_238" localSheetId="25" hidden="1">'5.1'!$I$6:$I$21</definedName>
    <definedName name="krista_tr_238" localSheetId="26" hidden="1">'5.2'!$G$6:$G$21</definedName>
    <definedName name="krista_tr_238" localSheetId="27" hidden="1">'5.3'!$G$6:$G$21</definedName>
    <definedName name="krista_tr_238" localSheetId="28" hidden="1">'5.4'!$G$6:$G$21</definedName>
    <definedName name="krista_tr_238_0_4" localSheetId="0" hidden="1">'1.1'!$I$7:$I$22</definedName>
    <definedName name="krista_tr_238_0_4" localSheetId="9" hidden="1">'1.10'!$I$7:$I$22</definedName>
    <definedName name="krista_tr_238_0_4" localSheetId="10" hidden="1">'1.11'!$M$7:$M$22</definedName>
    <definedName name="krista_tr_238_0_4" localSheetId="1" hidden="1">'1.2'!$I$7:$I$22</definedName>
    <definedName name="krista_tr_238_0_4" localSheetId="2" hidden="1">'1.3'!$I$7:$I$22</definedName>
    <definedName name="krista_tr_238_0_4" localSheetId="3" hidden="1">'1.4'!$G$6:$G$21</definedName>
    <definedName name="krista_tr_238_0_4" localSheetId="4" hidden="1">'1.5'!$AO$8:$AO$23</definedName>
    <definedName name="krista_tr_238_0_4" localSheetId="5" hidden="1">'1.6'!$K$8:$K$23</definedName>
    <definedName name="krista_tr_238_0_4" localSheetId="6" hidden="1">'1.7'!$I$6:$I$21</definedName>
    <definedName name="krista_tr_238_0_4" localSheetId="7" hidden="1">'1.8'!$I$7:$I$22</definedName>
    <definedName name="krista_tr_238_0_4" localSheetId="8" hidden="1">'1.9'!$O$7:$O$22</definedName>
    <definedName name="krista_tr_238_0_4" localSheetId="11" hidden="1">'2.1'!$K$7:$K$22</definedName>
    <definedName name="krista_tr_238_0_4" localSheetId="12" hidden="1">'2.2'!$I$7:$I$22</definedName>
    <definedName name="krista_tr_238_0_4" localSheetId="13" hidden="1">'2.3'!$M$7:$M$22</definedName>
    <definedName name="krista_tr_238_0_4" localSheetId="14" hidden="1">'3.1'!$F$6:$F$21</definedName>
    <definedName name="krista_tr_238_0_4" localSheetId="15" hidden="1">'3.2'!$F$6:$F$21</definedName>
    <definedName name="krista_tr_238_0_4" localSheetId="16" hidden="1">'4.1'!$F$6:$F$21</definedName>
    <definedName name="krista_tr_238_0_4" localSheetId="17" hidden="1">'4.2'!$F$6:$F$21</definedName>
    <definedName name="krista_tr_238_0_4" localSheetId="18" hidden="1">'4.3'!$G$6:$G$21</definedName>
    <definedName name="krista_tr_238_0_4" localSheetId="19" hidden="1">'4.4'!$F$6:$F$21</definedName>
    <definedName name="krista_tr_238_0_4" localSheetId="20" hidden="1">'4.5'!$I$7:$I$22</definedName>
    <definedName name="krista_tr_238_0_4" localSheetId="21" hidden="1">'4.6'!$F$6:$F$21</definedName>
    <definedName name="krista_tr_238_0_4" localSheetId="22" hidden="1">'4.7'!$L$8:$L$23</definedName>
    <definedName name="krista_tr_238_0_4" localSheetId="23" hidden="1">'4.8'!$I$6:$I$21</definedName>
    <definedName name="krista_tr_238_0_4" localSheetId="24" hidden="1">'4.9'!$G$6:$G$21</definedName>
    <definedName name="krista_tr_238_0_4" localSheetId="25" hidden="1">'5.1'!$I$6:$I$21</definedName>
    <definedName name="krista_tr_238_0_4" localSheetId="26" hidden="1">'5.2'!$G$6:$G$21</definedName>
    <definedName name="krista_tr_238_0_4" localSheetId="27" hidden="1">'5.3'!$G$6:$G$21</definedName>
    <definedName name="krista_tr_238_0_4" localSheetId="28" hidden="1">'5.4'!$G$6:$G$21</definedName>
    <definedName name="krista_tr_296" localSheetId="0" hidden="1">'1.1'!$H$7:$H$22</definedName>
    <definedName name="krista_tr_296" localSheetId="9" hidden="1">'1.10'!$H$7:$H$22</definedName>
    <definedName name="krista_tr_296" localSheetId="10" hidden="1">'1.11'!$L$7:$L$22</definedName>
    <definedName name="krista_tr_296" localSheetId="1" hidden="1">'1.2'!$H$7:$H$22</definedName>
    <definedName name="krista_tr_296" localSheetId="2" hidden="1">'1.3'!$H$7:$H$22</definedName>
    <definedName name="krista_tr_296" localSheetId="3" hidden="1">'1.4'!$F$6:$F$21</definedName>
    <definedName name="krista_tr_296" localSheetId="4" hidden="1">'1.5'!$AN$8:$AN$23</definedName>
    <definedName name="krista_tr_296" localSheetId="5" hidden="1">'1.6'!$J$8:$J$23</definedName>
    <definedName name="krista_tr_296" localSheetId="6" hidden="1">'1.7'!$H$6:$H$21</definedName>
    <definedName name="krista_tr_296" localSheetId="7" hidden="1">'1.8'!$H$7:$H$22</definedName>
    <definedName name="krista_tr_296" localSheetId="8" hidden="1">'1.9'!$N$7:$N$22</definedName>
    <definedName name="krista_tr_296" localSheetId="11" hidden="1">'2.1'!$J$7:$J$22</definedName>
    <definedName name="krista_tr_296" localSheetId="12" hidden="1">'2.2'!$H$7:$H$22</definedName>
    <definedName name="krista_tr_296" localSheetId="13" hidden="1">'2.3'!$L$7:$L$22</definedName>
    <definedName name="krista_tr_296" localSheetId="14" hidden="1">'3.1'!$E$6:$E$21</definedName>
    <definedName name="krista_tr_296" localSheetId="15" hidden="1">'3.2'!$E$6:$E$21</definedName>
    <definedName name="krista_tr_296" localSheetId="16" hidden="1">'4.1'!$E$6:$E$21</definedName>
    <definedName name="krista_tr_296" localSheetId="17" hidden="1">'4.2'!$E$6:$E$21</definedName>
    <definedName name="krista_tr_296" localSheetId="18" hidden="1">'4.3'!$F$6:$F$21</definedName>
    <definedName name="krista_tr_296" localSheetId="19" hidden="1">'4.4'!$E$6:$E$21</definedName>
    <definedName name="krista_tr_296" localSheetId="20" hidden="1">'4.5'!$H$7:$H$22</definedName>
    <definedName name="krista_tr_296" localSheetId="21" hidden="1">'4.6'!$E$6:$E$21</definedName>
    <definedName name="krista_tr_296" localSheetId="22" hidden="1">'4.7'!$K$8:$K$23</definedName>
    <definedName name="krista_tr_296" localSheetId="23" hidden="1">'4.8'!$H$6:$H$21</definedName>
    <definedName name="krista_tr_296" localSheetId="24" hidden="1">'4.9'!$F$6:$F$21</definedName>
    <definedName name="krista_tr_296" localSheetId="25" hidden="1">'5.1'!$H$6:$H$21</definedName>
    <definedName name="krista_tr_296" localSheetId="26" hidden="1">'5.2'!$F$6:$F$21</definedName>
    <definedName name="krista_tr_296" localSheetId="27" hidden="1">'5.3'!$F$6:$F$21</definedName>
    <definedName name="krista_tr_296" localSheetId="28" hidden="1">'5.4'!$F$6:$F$21</definedName>
    <definedName name="krista_tr_296_0_4" localSheetId="0" hidden="1">'1.1'!$H$7:$H$22</definedName>
    <definedName name="krista_tr_296_0_4" localSheetId="9" hidden="1">'1.10'!$H$7:$H$22</definedName>
    <definedName name="krista_tr_296_0_4" localSheetId="10" hidden="1">'1.11'!$L$7:$L$22</definedName>
    <definedName name="krista_tr_296_0_4" localSheetId="1" hidden="1">'1.2'!$H$7:$H$22</definedName>
    <definedName name="krista_tr_296_0_4" localSheetId="2" hidden="1">'1.3'!$H$7:$H$22</definedName>
    <definedName name="krista_tr_296_0_4" localSheetId="3" hidden="1">'1.4'!$F$6:$F$21</definedName>
    <definedName name="krista_tr_296_0_4" localSheetId="4" hidden="1">'1.5'!$AN$8:$AN$23</definedName>
    <definedName name="krista_tr_296_0_4" localSheetId="5" hidden="1">'1.6'!$J$8:$J$23</definedName>
    <definedName name="krista_tr_296_0_4" localSheetId="6" hidden="1">'1.7'!$H$6:$H$21</definedName>
    <definedName name="krista_tr_296_0_4" localSheetId="7" hidden="1">'1.8'!$H$7:$H$22</definedName>
    <definedName name="krista_tr_296_0_4" localSheetId="8" hidden="1">'1.9'!$N$7:$N$22</definedName>
    <definedName name="krista_tr_296_0_4" localSheetId="11" hidden="1">'2.1'!$J$7:$J$22</definedName>
    <definedName name="krista_tr_296_0_4" localSheetId="12" hidden="1">'2.2'!$H$7:$H$22</definedName>
    <definedName name="krista_tr_296_0_4" localSheetId="13" hidden="1">'2.3'!$L$7:$L$22</definedName>
    <definedName name="krista_tr_296_0_4" localSheetId="14" hidden="1">'3.1'!$E$6:$E$21</definedName>
    <definedName name="krista_tr_296_0_4" localSheetId="15" hidden="1">'3.2'!$E$6:$E$21</definedName>
    <definedName name="krista_tr_296_0_4" localSheetId="16" hidden="1">'4.1'!$E$6:$E$21</definedName>
    <definedName name="krista_tr_296_0_4" localSheetId="17" hidden="1">'4.2'!$E$6:$E$21</definedName>
    <definedName name="krista_tr_296_0_4" localSheetId="18" hidden="1">'4.3'!$F$6:$F$21</definedName>
    <definedName name="krista_tr_296_0_4" localSheetId="19" hidden="1">'4.4'!$E$6:$E$21</definedName>
    <definedName name="krista_tr_296_0_4" localSheetId="20" hidden="1">'4.5'!$H$7:$H$22</definedName>
    <definedName name="krista_tr_296_0_4" localSheetId="21" hidden="1">'4.6'!$E$6:$E$21</definedName>
    <definedName name="krista_tr_296_0_4" localSheetId="22" hidden="1">'4.7'!$K$8:$K$23</definedName>
    <definedName name="krista_tr_296_0_4" localSheetId="23" hidden="1">'4.8'!$H$6:$H$21</definedName>
    <definedName name="krista_tr_296_0_4" localSheetId="24" hidden="1">'4.9'!$F$6:$F$21</definedName>
    <definedName name="krista_tr_296_0_4" localSheetId="25" hidden="1">'5.1'!$H$6:$H$21</definedName>
    <definedName name="krista_tr_296_0_4" localSheetId="26" hidden="1">'5.2'!$F$6:$F$21</definedName>
    <definedName name="krista_tr_296_0_4" localSheetId="27" hidden="1">'5.3'!$F$6:$F$21</definedName>
    <definedName name="krista_tr_296_0_4" localSheetId="28" hidden="1">'5.4'!$F$6:$F$21</definedName>
    <definedName name="krista_trt_237" localSheetId="0" hidden="1">'1.1'!$C$6</definedName>
    <definedName name="krista_trt_237" localSheetId="9" hidden="1">'1.10'!$C$6</definedName>
    <definedName name="krista_trt_237" localSheetId="10" hidden="1">'1.11'!$C$6</definedName>
    <definedName name="krista_trt_237" localSheetId="1" hidden="1">'1.2'!$C$6</definedName>
    <definedName name="krista_trt_237" localSheetId="2" hidden="1">'1.3'!$C$6</definedName>
    <definedName name="krista_trt_237" localSheetId="3" hidden="1">'1.4'!$C$5</definedName>
    <definedName name="krista_trt_237" localSheetId="4" hidden="1">'1.5'!$C$7</definedName>
    <definedName name="krista_trt_237" localSheetId="5" hidden="1">'1.6'!$C$7</definedName>
    <definedName name="krista_trt_237" localSheetId="6" hidden="1">'1.7'!$C$5</definedName>
    <definedName name="krista_trt_237" localSheetId="7" hidden="1">'1.8'!$C$6</definedName>
    <definedName name="krista_trt_237" localSheetId="8" hidden="1">'1.9'!$C$6</definedName>
    <definedName name="krista_trt_237" localSheetId="11" hidden="1">'2.1'!$C$6</definedName>
    <definedName name="krista_trt_237" localSheetId="12" hidden="1">'2.2'!$C$6</definedName>
    <definedName name="krista_trt_237" localSheetId="13" hidden="1">'2.3'!$C$6</definedName>
    <definedName name="krista_trt_237" localSheetId="14" hidden="1">'3.1'!$C$5</definedName>
    <definedName name="krista_trt_237" localSheetId="15" hidden="1">'3.2'!$C$5</definedName>
    <definedName name="krista_trt_237" localSheetId="16" hidden="1">'4.1'!$C$5</definedName>
    <definedName name="krista_trt_237" localSheetId="17" hidden="1">'4.2'!$C$5</definedName>
    <definedName name="krista_trt_237" localSheetId="18" hidden="1">'4.3'!$C$5</definedName>
    <definedName name="krista_trt_237" localSheetId="19" hidden="1">'4.4'!$C$5</definedName>
    <definedName name="krista_trt_237" localSheetId="20" hidden="1">'4.5'!$C$6</definedName>
    <definedName name="krista_trt_237" localSheetId="21" hidden="1">'4.6'!$C$5</definedName>
    <definedName name="krista_trt_237" localSheetId="22" hidden="1">'4.7'!$C$7</definedName>
    <definedName name="krista_trt_237" localSheetId="23" hidden="1">'4.8'!$C$5</definedName>
    <definedName name="krista_trt_237" localSheetId="24" hidden="1">'4.9'!$C$5</definedName>
    <definedName name="krista_trt_237" localSheetId="25" hidden="1">'5.1'!$C$5</definedName>
    <definedName name="krista_trt_237" localSheetId="26" hidden="1">'5.2'!$C$5</definedName>
    <definedName name="krista_trt_237" localSheetId="27" hidden="1">'5.3'!$C$5</definedName>
    <definedName name="krista_trt_237" localSheetId="28" hidden="1">'5.4'!$C$5</definedName>
    <definedName name="krista_trt_237_0" localSheetId="0" hidden="1">'1.1'!$C$6</definedName>
    <definedName name="krista_trt_237_0" localSheetId="9" hidden="1">'1.10'!$C$6</definedName>
    <definedName name="krista_trt_237_0" localSheetId="10" hidden="1">'1.11'!$C$6</definedName>
    <definedName name="krista_trt_237_0" localSheetId="1" hidden="1">'1.2'!$C$6</definedName>
    <definedName name="krista_trt_237_0" localSheetId="2" hidden="1">'1.3'!$C$6</definedName>
    <definedName name="krista_trt_237_0" localSheetId="3" hidden="1">'1.4'!$C$5</definedName>
    <definedName name="krista_trt_237_0" localSheetId="4" hidden="1">'1.5'!$C$7</definedName>
    <definedName name="krista_trt_237_0" localSheetId="5" hidden="1">'1.6'!$C$7</definedName>
    <definedName name="krista_trt_237_0" localSheetId="6" hidden="1">'1.7'!$C$5</definedName>
    <definedName name="krista_trt_237_0" localSheetId="7" hidden="1">'1.8'!$C$6</definedName>
    <definedName name="krista_trt_237_0" localSheetId="8" hidden="1">'1.9'!$C$6</definedName>
    <definedName name="krista_trt_237_0" localSheetId="11" hidden="1">'2.1'!$C$6</definedName>
    <definedName name="krista_trt_237_0" localSheetId="12" hidden="1">'2.2'!$C$6</definedName>
    <definedName name="krista_trt_237_0" localSheetId="13" hidden="1">'2.3'!$C$6</definedName>
    <definedName name="krista_trt_237_0" localSheetId="14" hidden="1">'3.1'!$C$5</definedName>
    <definedName name="krista_trt_237_0" localSheetId="15" hidden="1">'3.2'!$C$5</definedName>
    <definedName name="krista_trt_237_0" localSheetId="16" hidden="1">'4.1'!$C$5</definedName>
    <definedName name="krista_trt_237_0" localSheetId="17" hidden="1">'4.2'!$C$5</definedName>
    <definedName name="krista_trt_237_0" localSheetId="18" hidden="1">'4.3'!$C$5</definedName>
    <definedName name="krista_trt_237_0" localSheetId="19" hidden="1">'4.4'!$C$5</definedName>
    <definedName name="krista_trt_237_0" localSheetId="20" hidden="1">'4.5'!$C$6</definedName>
    <definedName name="krista_trt_237_0" localSheetId="21" hidden="1">'4.6'!$C$5</definedName>
    <definedName name="krista_trt_237_0" localSheetId="22" hidden="1">'4.7'!$C$7</definedName>
    <definedName name="krista_trt_237_0" localSheetId="23" hidden="1">'4.8'!$C$5</definedName>
    <definedName name="krista_trt_237_0" localSheetId="24" hidden="1">'4.9'!$C$5</definedName>
    <definedName name="krista_trt_237_0" localSheetId="25" hidden="1">'5.1'!$C$5</definedName>
    <definedName name="krista_trt_237_0" localSheetId="26" hidden="1">'5.2'!$C$5</definedName>
    <definedName name="krista_trt_237_0" localSheetId="27" hidden="1">'5.3'!$C$5</definedName>
    <definedName name="krista_trt_237_0" localSheetId="28" hidden="1">'5.4'!$C$5</definedName>
    <definedName name="krista_trt_238" localSheetId="0" hidden="1">'1.1'!$I$6</definedName>
    <definedName name="krista_trt_238" localSheetId="9" hidden="1">'1.10'!$I$6</definedName>
    <definedName name="krista_trt_238" localSheetId="10" hidden="1">'1.11'!$M$6</definedName>
    <definedName name="krista_trt_238" localSheetId="1" hidden="1">'1.2'!$I$6</definedName>
    <definedName name="krista_trt_238" localSheetId="2" hidden="1">'1.3'!$I$6</definedName>
    <definedName name="krista_trt_238" localSheetId="3" hidden="1">'1.4'!$G$5</definedName>
    <definedName name="krista_trt_238" localSheetId="4" hidden="1">'1.5'!$AO$7</definedName>
    <definedName name="krista_trt_238" localSheetId="5" hidden="1">'1.6'!$K$7</definedName>
    <definedName name="krista_trt_238" localSheetId="6" hidden="1">'1.7'!$I$5</definedName>
    <definedName name="krista_trt_238" localSheetId="7" hidden="1">'1.8'!$I$6</definedName>
    <definedName name="krista_trt_238" localSheetId="8" hidden="1">'1.9'!$O$6</definedName>
    <definedName name="krista_trt_238" localSheetId="11" hidden="1">'2.1'!$K$6</definedName>
    <definedName name="krista_trt_238" localSheetId="12" hidden="1">'2.2'!$I$6</definedName>
    <definedName name="krista_trt_238" localSheetId="13" hidden="1">'2.3'!$M$6</definedName>
    <definedName name="krista_trt_238" localSheetId="14" hidden="1">'3.1'!$F$5</definedName>
    <definedName name="krista_trt_238" localSheetId="15" hidden="1">'3.2'!$F$5</definedName>
    <definedName name="krista_trt_238" localSheetId="16" hidden="1">'4.1'!$F$5</definedName>
    <definedName name="krista_trt_238" localSheetId="17" hidden="1">'4.2'!$F$5</definedName>
    <definedName name="krista_trt_238" localSheetId="18" hidden="1">'4.3'!$G$5</definedName>
    <definedName name="krista_trt_238" localSheetId="19" hidden="1">'4.4'!$F$5</definedName>
    <definedName name="krista_trt_238" localSheetId="20" hidden="1">'4.5'!$I$6</definedName>
    <definedName name="krista_trt_238" localSheetId="21" hidden="1">'4.6'!$F$5</definedName>
    <definedName name="krista_trt_238" localSheetId="22" hidden="1">'4.7'!$L$7</definedName>
    <definedName name="krista_trt_238" localSheetId="23" hidden="1">'4.8'!$I$5</definedName>
    <definedName name="krista_trt_238" localSheetId="24" hidden="1">'4.9'!$G$5</definedName>
    <definedName name="krista_trt_238" localSheetId="25" hidden="1">'5.1'!$I$5</definedName>
    <definedName name="krista_trt_238" localSheetId="26" hidden="1">'5.2'!$G$5</definedName>
    <definedName name="krista_trt_238" localSheetId="27" hidden="1">'5.3'!$G$5</definedName>
    <definedName name="krista_trt_238" localSheetId="28" hidden="1">'5.4'!$G$5</definedName>
    <definedName name="krista_trt_238_0" localSheetId="0" hidden="1">'1.1'!$I$6</definedName>
    <definedName name="krista_trt_238_0" localSheetId="9" hidden="1">'1.10'!$I$6</definedName>
    <definedName name="krista_trt_238_0" localSheetId="10" hidden="1">'1.11'!$M$6</definedName>
    <definedName name="krista_trt_238_0" localSheetId="1" hidden="1">'1.2'!$I$6</definedName>
    <definedName name="krista_trt_238_0" localSheetId="2" hidden="1">'1.3'!$I$6</definedName>
    <definedName name="krista_trt_238_0" localSheetId="3" hidden="1">'1.4'!$G$5</definedName>
    <definedName name="krista_trt_238_0" localSheetId="4" hidden="1">'1.5'!$AO$7</definedName>
    <definedName name="krista_trt_238_0" localSheetId="5" hidden="1">'1.6'!$K$7</definedName>
    <definedName name="krista_trt_238_0" localSheetId="6" hidden="1">'1.7'!$I$5</definedName>
    <definedName name="krista_trt_238_0" localSheetId="7" hidden="1">'1.8'!$I$6</definedName>
    <definedName name="krista_trt_238_0" localSheetId="8" hidden="1">'1.9'!$O$6</definedName>
    <definedName name="krista_trt_238_0" localSheetId="11" hidden="1">'2.1'!$K$6</definedName>
    <definedName name="krista_trt_238_0" localSheetId="12" hidden="1">'2.2'!$I$6</definedName>
    <definedName name="krista_trt_238_0" localSheetId="13" hidden="1">'2.3'!$M$6</definedName>
    <definedName name="krista_trt_238_0" localSheetId="14" hidden="1">'3.1'!$F$5</definedName>
    <definedName name="krista_trt_238_0" localSheetId="15" hidden="1">'3.2'!$F$5</definedName>
    <definedName name="krista_trt_238_0" localSheetId="16" hidden="1">'4.1'!$F$5</definedName>
    <definedName name="krista_trt_238_0" localSheetId="17" hidden="1">'4.2'!$F$5</definedName>
    <definedName name="krista_trt_238_0" localSheetId="18" hidden="1">'4.3'!$G$5</definedName>
    <definedName name="krista_trt_238_0" localSheetId="19" hidden="1">'4.4'!$F$5</definedName>
    <definedName name="krista_trt_238_0" localSheetId="20" hidden="1">'4.5'!$I$6</definedName>
    <definedName name="krista_trt_238_0" localSheetId="21" hidden="1">'4.6'!$F$5</definedName>
    <definedName name="krista_trt_238_0" localSheetId="22" hidden="1">'4.7'!$L$7</definedName>
    <definedName name="krista_trt_238_0" localSheetId="23" hidden="1">'4.8'!$I$5</definedName>
    <definedName name="krista_trt_238_0" localSheetId="24" hidden="1">'4.9'!$G$5</definedName>
    <definedName name="krista_trt_238_0" localSheetId="25" hidden="1">'5.1'!$I$5</definedName>
    <definedName name="krista_trt_238_0" localSheetId="26" hidden="1">'5.2'!$G$5</definedName>
    <definedName name="krista_trt_238_0" localSheetId="27" hidden="1">'5.3'!$G$5</definedName>
    <definedName name="krista_trt_238_0" localSheetId="28" hidden="1">'5.4'!$G$5</definedName>
    <definedName name="krista_trt_296" localSheetId="0" hidden="1">'1.1'!$H$6</definedName>
    <definedName name="krista_trt_296" localSheetId="9" hidden="1">'1.10'!$H$6</definedName>
    <definedName name="krista_trt_296" localSheetId="10" hidden="1">'1.11'!$L$6</definedName>
    <definedName name="krista_trt_296" localSheetId="1" hidden="1">'1.2'!$H$6</definedName>
    <definedName name="krista_trt_296" localSheetId="2" hidden="1">'1.3'!$H$6</definedName>
    <definedName name="krista_trt_296" localSheetId="3" hidden="1">'1.4'!$F$5</definedName>
    <definedName name="krista_trt_296" localSheetId="4" hidden="1">'1.5'!$AN$7</definedName>
    <definedName name="krista_trt_296" localSheetId="5" hidden="1">'1.6'!$J$7</definedName>
    <definedName name="krista_trt_296" localSheetId="6" hidden="1">'1.7'!$H$5</definedName>
    <definedName name="krista_trt_296" localSheetId="7" hidden="1">'1.8'!$H$6</definedName>
    <definedName name="krista_trt_296" localSheetId="8" hidden="1">'1.9'!$N$6</definedName>
    <definedName name="krista_trt_296" localSheetId="11" hidden="1">'2.1'!$J$6</definedName>
    <definedName name="krista_trt_296" localSheetId="12" hidden="1">'2.2'!$H$6</definedName>
    <definedName name="krista_trt_296" localSheetId="13" hidden="1">'2.3'!$L$6</definedName>
    <definedName name="krista_trt_296" localSheetId="14" hidden="1">'3.1'!$E$5</definedName>
    <definedName name="krista_trt_296" localSheetId="15" hidden="1">'3.2'!$E$5</definedName>
    <definedName name="krista_trt_296" localSheetId="16" hidden="1">'4.1'!$E$5</definedName>
    <definedName name="krista_trt_296" localSheetId="17" hidden="1">'4.2'!$E$5</definedName>
    <definedName name="krista_trt_296" localSheetId="18" hidden="1">'4.3'!$F$5</definedName>
    <definedName name="krista_trt_296" localSheetId="19" hidden="1">'4.4'!$E$5</definedName>
    <definedName name="krista_trt_296" localSheetId="20" hidden="1">'4.5'!$H$6</definedName>
    <definedName name="krista_trt_296" localSheetId="21" hidden="1">'4.6'!$E$5</definedName>
    <definedName name="krista_trt_296" localSheetId="22" hidden="1">'4.7'!$K$7</definedName>
    <definedName name="krista_trt_296" localSheetId="23" hidden="1">'4.8'!$H$5</definedName>
    <definedName name="krista_trt_296" localSheetId="24" hidden="1">'4.9'!$F$5</definedName>
    <definedName name="krista_trt_296" localSheetId="25" hidden="1">'5.1'!$H$5</definedName>
    <definedName name="krista_trt_296" localSheetId="26" hidden="1">'5.2'!$F$5</definedName>
    <definedName name="krista_trt_296" localSheetId="27" hidden="1">'5.3'!$F$5</definedName>
    <definedName name="krista_trt_296" localSheetId="28" hidden="1">'5.4'!$F$5</definedName>
    <definedName name="krista_trt_296_0" localSheetId="0" hidden="1">'1.1'!$H$6</definedName>
    <definedName name="krista_trt_296_0" localSheetId="9" hidden="1">'1.10'!$H$6</definedName>
    <definedName name="krista_trt_296_0" localSheetId="10" hidden="1">'1.11'!$L$6</definedName>
    <definedName name="krista_trt_296_0" localSheetId="1" hidden="1">'1.2'!$H$6</definedName>
    <definedName name="krista_trt_296_0" localSheetId="2" hidden="1">'1.3'!$H$6</definedName>
    <definedName name="krista_trt_296_0" localSheetId="3" hidden="1">'1.4'!$F$5</definedName>
    <definedName name="krista_trt_296_0" localSheetId="4" hidden="1">'1.5'!$AN$7</definedName>
    <definedName name="krista_trt_296_0" localSheetId="5" hidden="1">'1.6'!$J$7</definedName>
    <definedName name="krista_trt_296_0" localSheetId="6" hidden="1">'1.7'!$H$5</definedName>
    <definedName name="krista_trt_296_0" localSheetId="7" hidden="1">'1.8'!$H$6</definedName>
    <definedName name="krista_trt_296_0" localSheetId="8" hidden="1">'1.9'!$N$6</definedName>
    <definedName name="krista_trt_296_0" localSheetId="11" hidden="1">'2.1'!$J$6</definedName>
    <definedName name="krista_trt_296_0" localSheetId="12" hidden="1">'2.2'!$H$6</definedName>
    <definedName name="krista_trt_296_0" localSheetId="13" hidden="1">'2.3'!$L$6</definedName>
    <definedName name="krista_trt_296_0" localSheetId="14" hidden="1">'3.1'!$E$5</definedName>
    <definedName name="krista_trt_296_0" localSheetId="15" hidden="1">'3.2'!$E$5</definedName>
    <definedName name="krista_trt_296_0" localSheetId="16" hidden="1">'4.1'!$E$5</definedName>
    <definedName name="krista_trt_296_0" localSheetId="17" hidden="1">'4.2'!$E$5</definedName>
    <definedName name="krista_trt_296_0" localSheetId="18" hidden="1">'4.3'!$F$5</definedName>
    <definedName name="krista_trt_296_0" localSheetId="19" hidden="1">'4.4'!$E$5</definedName>
    <definedName name="krista_trt_296_0" localSheetId="20" hidden="1">'4.5'!$H$6</definedName>
    <definedName name="krista_trt_296_0" localSheetId="21" hidden="1">'4.6'!$E$5</definedName>
    <definedName name="krista_trt_296_0" localSheetId="22" hidden="1">'4.7'!$K$7</definedName>
    <definedName name="krista_trt_296_0" localSheetId="23" hidden="1">'4.8'!$H$5</definedName>
    <definedName name="krista_trt_296_0" localSheetId="24" hidden="1">'4.9'!$F$5</definedName>
    <definedName name="krista_trt_296_0" localSheetId="25" hidden="1">'5.1'!$H$5</definedName>
    <definedName name="krista_trt_296_0" localSheetId="26" hidden="1">'5.2'!$F$5</definedName>
    <definedName name="krista_trt_296_0" localSheetId="27" hidden="1">'5.3'!$F$5</definedName>
    <definedName name="krista_trt_296_0" localSheetId="28" hidden="1">'5.4'!$F$5</definedName>
    <definedName name="krista_tt" localSheetId="0" hidden="1">'1.1'!$C$6:$I$6</definedName>
    <definedName name="krista_tt" localSheetId="9" hidden="1">'1.10'!$C$6:$I$6</definedName>
    <definedName name="krista_tt" localSheetId="10" hidden="1">'1.11'!$C$6:$M$6</definedName>
    <definedName name="krista_tt" localSheetId="1" hidden="1">'1.2'!$C$6:$I$6</definedName>
    <definedName name="krista_tt" localSheetId="2" hidden="1">'1.3'!$C$6:$I$6</definedName>
    <definedName name="krista_tt" localSheetId="3" hidden="1">'1.4'!$C$5:$G$5</definedName>
    <definedName name="krista_tt" localSheetId="4" hidden="1">'1.5'!$C$7:$AO$7</definedName>
    <definedName name="krista_tt" localSheetId="5" hidden="1">'1.6'!$C$7:$K$7</definedName>
    <definedName name="krista_tt" localSheetId="6" hidden="1">'1.7'!$C$5:$I$5</definedName>
    <definedName name="krista_tt" localSheetId="7" hidden="1">'1.8'!$C$6:$I$6</definedName>
    <definedName name="krista_tt" localSheetId="8" hidden="1">'1.9'!$C$6:$O$6</definedName>
    <definedName name="krista_tt" localSheetId="11" hidden="1">'2.1'!$C$6:$K$6</definedName>
    <definedName name="krista_tt" localSheetId="12" hidden="1">'2.2'!$C$6:$I$6</definedName>
    <definedName name="krista_tt" localSheetId="13" hidden="1">'2.3'!$C$6:$M$6</definedName>
    <definedName name="krista_tt" localSheetId="14" hidden="1">'3.1'!$C$5:$F$5</definedName>
    <definedName name="krista_tt" localSheetId="15" hidden="1">'3.2'!$C$5:$F$5</definedName>
    <definedName name="krista_tt" localSheetId="16" hidden="1">'4.1'!$C$5:$F$5</definedName>
    <definedName name="krista_tt" localSheetId="17" hidden="1">'4.2'!$C$5:$F$5</definedName>
    <definedName name="krista_tt" localSheetId="18" hidden="1">'4.3'!$C$5:$G$5</definedName>
    <definedName name="krista_tt" localSheetId="19" hidden="1">'4.4'!$C$5:$F$5</definedName>
    <definedName name="krista_tt" localSheetId="20" hidden="1">'4.5'!$C$6:$I$6</definedName>
    <definedName name="krista_tt" localSheetId="21" hidden="1">'4.6'!$C$5:$F$5</definedName>
    <definedName name="krista_tt" localSheetId="22" hidden="1">'4.7'!$C$7:$L$7</definedName>
    <definedName name="krista_tt" localSheetId="23" hidden="1">'4.8'!$C$5:$I$5</definedName>
    <definedName name="krista_tt" localSheetId="24" hidden="1">'4.9'!$C$5:$G$5</definedName>
    <definedName name="krista_tt" localSheetId="25" hidden="1">'5.1'!$C$5:$I$5</definedName>
    <definedName name="krista_tt" localSheetId="26" hidden="1">'5.2'!$C$5:$G$5</definedName>
    <definedName name="krista_tt" localSheetId="27" hidden="1">'5.3'!$C$5:$G$5</definedName>
    <definedName name="krista_tt" localSheetId="28" hidden="1">'5.4'!$C$5:$G$5</definedName>
    <definedName name="m" localSheetId="9">#REF!</definedName>
    <definedName name="m" localSheetId="10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7">#REF!</definedName>
    <definedName name="m" localSheetId="8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>#REF!</definedName>
    <definedName name="P_1.6">'[1]2.3'!$A$8</definedName>
    <definedName name="P_2.1" localSheetId="9">#REF!</definedName>
    <definedName name="P_2.1" localSheetId="10">#REF!</definedName>
    <definedName name="P_2.1" localSheetId="1">#REF!</definedName>
    <definedName name="P_2.1" localSheetId="2">#REF!</definedName>
    <definedName name="P_2.1" localSheetId="3">#REF!</definedName>
    <definedName name="P_2.1" localSheetId="4">#REF!</definedName>
    <definedName name="P_2.1" localSheetId="5">#REF!</definedName>
    <definedName name="P_2.1" localSheetId="6">#REF!</definedName>
    <definedName name="P_2.1" localSheetId="7">#REF!</definedName>
    <definedName name="P_2.1" localSheetId="8">#REF!</definedName>
    <definedName name="P_2.1" localSheetId="11">#REF!</definedName>
    <definedName name="P_2.1" localSheetId="12">#REF!</definedName>
    <definedName name="P_2.1" localSheetId="13">#REF!</definedName>
    <definedName name="P_2.1" localSheetId="14">#REF!</definedName>
    <definedName name="P_2.1" localSheetId="15">#REF!</definedName>
    <definedName name="P_2.1" localSheetId="16">#REF!</definedName>
    <definedName name="P_2.1" localSheetId="17">#REF!</definedName>
    <definedName name="P_2.1" localSheetId="18">#REF!</definedName>
    <definedName name="P_2.1" localSheetId="19">#REF!</definedName>
    <definedName name="P_2.1" localSheetId="20">#REF!</definedName>
    <definedName name="P_2.1" localSheetId="21">#REF!</definedName>
    <definedName name="P_2.1" localSheetId="22">#REF!</definedName>
    <definedName name="P_2.1" localSheetId="23">#REF!</definedName>
    <definedName name="P_2.1" localSheetId="24">#REF!</definedName>
    <definedName name="P_2.1" localSheetId="25">#REF!</definedName>
    <definedName name="P_2.1" localSheetId="26">#REF!</definedName>
    <definedName name="P_2.1" localSheetId="27">#REF!</definedName>
    <definedName name="P_2.1" localSheetId="28">#REF!</definedName>
    <definedName name="P_2.1">#REF!</definedName>
    <definedName name="P_2.4">'[1]3.4'!$A$7</definedName>
    <definedName name="P_3.2">'[1]4.5'!$A$8</definedName>
    <definedName name="P_3.3">'[1]4.6'!$A$8</definedName>
    <definedName name="P_3.4">'[1]4.7'!$A$8</definedName>
    <definedName name="P_3.7">'[1]6.1'!$A$8</definedName>
    <definedName name="Print_Area" localSheetId="4">'1.5'!$A$1:$AO$23</definedName>
    <definedName name="Print_Titles" localSheetId="0">'1.1'!#REF!</definedName>
    <definedName name="Print_Titles" localSheetId="9">'1.10'!#REF!</definedName>
    <definedName name="Print_Titles" localSheetId="10">'1.11'!#REF!</definedName>
    <definedName name="Print_Titles" localSheetId="1">'1.2'!#REF!</definedName>
    <definedName name="Print_Titles" localSheetId="2">'1.3'!#REF!</definedName>
    <definedName name="Print_Titles" localSheetId="3">'1.4'!#REF!</definedName>
    <definedName name="Print_Titles" localSheetId="4">'1.5'!#REF!</definedName>
    <definedName name="Print_Titles" localSheetId="5">'1.6'!#REF!</definedName>
    <definedName name="Print_Titles" localSheetId="6">'1.7'!#REF!</definedName>
    <definedName name="Print_Titles" localSheetId="7">'1.8'!#REF!</definedName>
    <definedName name="Print_Titles" localSheetId="8">'1.9'!#REF!</definedName>
    <definedName name="Print_Titles" localSheetId="11">'2.1'!#REF!</definedName>
    <definedName name="Print_Titles" localSheetId="12">'2.2'!#REF!</definedName>
    <definedName name="Print_Titles" localSheetId="13">'2.3'!#REF!</definedName>
    <definedName name="Print_Titles" localSheetId="14">'3.1'!#REF!</definedName>
    <definedName name="Print_Titles" localSheetId="15">'3.2'!#REF!</definedName>
    <definedName name="Print_Titles" localSheetId="16">'4.1'!#REF!</definedName>
    <definedName name="Print_Titles" localSheetId="17">'4.2'!#REF!</definedName>
    <definedName name="Print_Titles" localSheetId="18">'4.3'!#REF!</definedName>
    <definedName name="Print_Titles" localSheetId="19">'4.4'!#REF!</definedName>
    <definedName name="Print_Titles" localSheetId="20">'4.5'!#REF!</definedName>
    <definedName name="Print_Titles" localSheetId="21">'4.6'!#REF!</definedName>
    <definedName name="Print_Titles" localSheetId="22">'4.7'!#REF!</definedName>
    <definedName name="Print_Titles" localSheetId="23">'4.8'!#REF!</definedName>
    <definedName name="Print_Titles" localSheetId="24">'4.9'!#REF!</definedName>
    <definedName name="Print_Titles" localSheetId="25">'5.1'!#REF!</definedName>
    <definedName name="Print_Titles" localSheetId="26">'5.2'!#REF!</definedName>
    <definedName name="Print_Titles" localSheetId="27">'5.3'!#REF!</definedName>
    <definedName name="Print_Titles" localSheetId="28">'5.4'!#REF!</definedName>
    <definedName name="Вес1" localSheetId="9">#REF!</definedName>
    <definedName name="Вес1" localSheetId="10">#REF!</definedName>
    <definedName name="Вес1" localSheetId="1">#REF!</definedName>
    <definedName name="Вес1" localSheetId="2">#REF!</definedName>
    <definedName name="Вес1" localSheetId="3">#REF!</definedName>
    <definedName name="Вес1" localSheetId="4">#REF!</definedName>
    <definedName name="Вес1" localSheetId="5">#REF!</definedName>
    <definedName name="Вес1" localSheetId="6">#REF!</definedName>
    <definedName name="Вес1" localSheetId="7">#REF!</definedName>
    <definedName name="Вес1" localSheetId="8">#REF!</definedName>
    <definedName name="Вес1" localSheetId="11">#REF!</definedName>
    <definedName name="Вес1" localSheetId="12">#REF!</definedName>
    <definedName name="Вес1" localSheetId="13">#REF!</definedName>
    <definedName name="Вес1" localSheetId="14">#REF!</definedName>
    <definedName name="Вес1" localSheetId="15">#REF!</definedName>
    <definedName name="Вес1" localSheetId="16">#REF!</definedName>
    <definedName name="Вес1" localSheetId="17">#REF!</definedName>
    <definedName name="Вес1" localSheetId="18">#REF!</definedName>
    <definedName name="Вес1" localSheetId="19">#REF!</definedName>
    <definedName name="Вес1" localSheetId="20">#REF!</definedName>
    <definedName name="Вес1" localSheetId="21">#REF!</definedName>
    <definedName name="Вес1" localSheetId="22">#REF!</definedName>
    <definedName name="Вес1" localSheetId="23">#REF!</definedName>
    <definedName name="Вес1" localSheetId="24">#REF!</definedName>
    <definedName name="Вес1" localSheetId="25">#REF!</definedName>
    <definedName name="Вес1" localSheetId="26">#REF!</definedName>
    <definedName name="Вес1" localSheetId="27">#REF!</definedName>
    <definedName name="Вес1" localSheetId="28">#REF!</definedName>
    <definedName name="Вес1">#REF!</definedName>
    <definedName name="Вес1.1" localSheetId="9">#REF!</definedName>
    <definedName name="Вес1.1" localSheetId="10">#REF!</definedName>
    <definedName name="Вес1.1" localSheetId="1">#REF!</definedName>
    <definedName name="Вес1.1" localSheetId="2">#REF!</definedName>
    <definedName name="Вес1.1" localSheetId="3">#REF!</definedName>
    <definedName name="Вес1.1" localSheetId="4">#REF!</definedName>
    <definedName name="Вес1.1" localSheetId="5">#REF!</definedName>
    <definedName name="Вес1.1" localSheetId="6">#REF!</definedName>
    <definedName name="Вес1.1" localSheetId="7">#REF!</definedName>
    <definedName name="Вес1.1" localSheetId="8">#REF!</definedName>
    <definedName name="Вес1.1" localSheetId="11">#REF!</definedName>
    <definedName name="Вес1.1" localSheetId="12">#REF!</definedName>
    <definedName name="Вес1.1" localSheetId="13">#REF!</definedName>
    <definedName name="Вес1.1" localSheetId="14">#REF!</definedName>
    <definedName name="Вес1.1" localSheetId="15">#REF!</definedName>
    <definedName name="Вес1.1" localSheetId="16">#REF!</definedName>
    <definedName name="Вес1.1" localSheetId="17">#REF!</definedName>
    <definedName name="Вес1.1" localSheetId="18">#REF!</definedName>
    <definedName name="Вес1.1" localSheetId="19">#REF!</definedName>
    <definedName name="Вес1.1" localSheetId="20">#REF!</definedName>
    <definedName name="Вес1.1" localSheetId="21">#REF!</definedName>
    <definedName name="Вес1.1" localSheetId="22">#REF!</definedName>
    <definedName name="Вес1.1" localSheetId="23">#REF!</definedName>
    <definedName name="Вес1.1" localSheetId="24">#REF!</definedName>
    <definedName name="Вес1.1" localSheetId="25">#REF!</definedName>
    <definedName name="Вес1.1" localSheetId="26">#REF!</definedName>
    <definedName name="Вес1.1" localSheetId="27">#REF!</definedName>
    <definedName name="Вес1.1" localSheetId="28">#REF!</definedName>
    <definedName name="Вес1.1">#REF!</definedName>
    <definedName name="Вес1.2" localSheetId="9">#REF!</definedName>
    <definedName name="Вес1.2" localSheetId="10">#REF!</definedName>
    <definedName name="Вес1.2" localSheetId="1">#REF!</definedName>
    <definedName name="Вес1.2" localSheetId="2">#REF!</definedName>
    <definedName name="Вес1.2" localSheetId="3">#REF!</definedName>
    <definedName name="Вес1.2" localSheetId="4">#REF!</definedName>
    <definedName name="Вес1.2" localSheetId="5">#REF!</definedName>
    <definedName name="Вес1.2" localSheetId="6">#REF!</definedName>
    <definedName name="Вес1.2" localSheetId="7">#REF!</definedName>
    <definedName name="Вес1.2" localSheetId="8">#REF!</definedName>
    <definedName name="Вес1.2" localSheetId="11">#REF!</definedName>
    <definedName name="Вес1.2" localSheetId="12">#REF!</definedName>
    <definedName name="Вес1.2" localSheetId="13">#REF!</definedName>
    <definedName name="Вес1.2" localSheetId="14">#REF!</definedName>
    <definedName name="Вес1.2" localSheetId="15">#REF!</definedName>
    <definedName name="Вес1.2" localSheetId="16">#REF!</definedName>
    <definedName name="Вес1.2" localSheetId="17">#REF!</definedName>
    <definedName name="Вес1.2" localSheetId="18">#REF!</definedName>
    <definedName name="Вес1.2" localSheetId="19">#REF!</definedName>
    <definedName name="Вес1.2" localSheetId="20">#REF!</definedName>
    <definedName name="Вес1.2" localSheetId="21">#REF!</definedName>
    <definedName name="Вес1.2" localSheetId="22">#REF!</definedName>
    <definedName name="Вес1.2" localSheetId="23">#REF!</definedName>
    <definedName name="Вес1.2" localSheetId="24">#REF!</definedName>
    <definedName name="Вес1.2" localSheetId="25">#REF!</definedName>
    <definedName name="Вес1.2" localSheetId="26">#REF!</definedName>
    <definedName name="Вес1.2" localSheetId="27">#REF!</definedName>
    <definedName name="Вес1.2" localSheetId="28">#REF!</definedName>
    <definedName name="Вес1.2">#REF!</definedName>
    <definedName name="Вес1.3" localSheetId="9">#REF!</definedName>
    <definedName name="Вес1.3" localSheetId="10">#REF!</definedName>
    <definedName name="Вес1.3" localSheetId="1">#REF!</definedName>
    <definedName name="Вес1.3" localSheetId="2">#REF!</definedName>
    <definedName name="Вес1.3" localSheetId="3">#REF!</definedName>
    <definedName name="Вес1.3" localSheetId="4">#REF!</definedName>
    <definedName name="Вес1.3" localSheetId="5">#REF!</definedName>
    <definedName name="Вес1.3" localSheetId="6">#REF!</definedName>
    <definedName name="Вес1.3" localSheetId="7">#REF!</definedName>
    <definedName name="Вес1.3" localSheetId="8">#REF!</definedName>
    <definedName name="Вес1.3" localSheetId="11">#REF!</definedName>
    <definedName name="Вес1.3" localSheetId="12">#REF!</definedName>
    <definedName name="Вес1.3" localSheetId="13">#REF!</definedName>
    <definedName name="Вес1.3" localSheetId="14">#REF!</definedName>
    <definedName name="Вес1.3" localSheetId="15">#REF!</definedName>
    <definedName name="Вес1.3" localSheetId="16">#REF!</definedName>
    <definedName name="Вес1.3" localSheetId="17">#REF!</definedName>
    <definedName name="Вес1.3" localSheetId="18">#REF!</definedName>
    <definedName name="Вес1.3" localSheetId="19">#REF!</definedName>
    <definedName name="Вес1.3" localSheetId="20">#REF!</definedName>
    <definedName name="Вес1.3" localSheetId="21">#REF!</definedName>
    <definedName name="Вес1.3" localSheetId="22">#REF!</definedName>
    <definedName name="Вес1.3" localSheetId="23">#REF!</definedName>
    <definedName name="Вес1.3" localSheetId="24">#REF!</definedName>
    <definedName name="Вес1.3" localSheetId="25">#REF!</definedName>
    <definedName name="Вес1.3" localSheetId="26">#REF!</definedName>
    <definedName name="Вес1.3" localSheetId="27">#REF!</definedName>
    <definedName name="Вес1.3" localSheetId="28">#REF!</definedName>
    <definedName name="Вес1.3">#REF!</definedName>
    <definedName name="Вес1.4" localSheetId="9">#REF!</definedName>
    <definedName name="Вес1.4" localSheetId="10">#REF!</definedName>
    <definedName name="Вес1.4" localSheetId="1">#REF!</definedName>
    <definedName name="Вес1.4" localSheetId="2">#REF!</definedName>
    <definedName name="Вес1.4" localSheetId="3">#REF!</definedName>
    <definedName name="Вес1.4" localSheetId="4">#REF!</definedName>
    <definedName name="Вес1.4" localSheetId="5">#REF!</definedName>
    <definedName name="Вес1.4" localSheetId="6">#REF!</definedName>
    <definedName name="Вес1.4" localSheetId="7">#REF!</definedName>
    <definedName name="Вес1.4" localSheetId="8">#REF!</definedName>
    <definedName name="Вес1.4" localSheetId="11">#REF!</definedName>
    <definedName name="Вес1.4" localSheetId="12">#REF!</definedName>
    <definedName name="Вес1.4" localSheetId="13">#REF!</definedName>
    <definedName name="Вес1.4" localSheetId="14">#REF!</definedName>
    <definedName name="Вес1.4" localSheetId="15">#REF!</definedName>
    <definedName name="Вес1.4" localSheetId="16">#REF!</definedName>
    <definedName name="Вес1.4" localSheetId="17">#REF!</definedName>
    <definedName name="Вес1.4" localSheetId="18">#REF!</definedName>
    <definedName name="Вес1.4" localSheetId="19">#REF!</definedName>
    <definedName name="Вес1.4" localSheetId="20">#REF!</definedName>
    <definedName name="Вес1.4" localSheetId="21">#REF!</definedName>
    <definedName name="Вес1.4" localSheetId="22">#REF!</definedName>
    <definedName name="Вес1.4" localSheetId="23">#REF!</definedName>
    <definedName name="Вес1.4" localSheetId="24">#REF!</definedName>
    <definedName name="Вес1.4" localSheetId="25">#REF!</definedName>
    <definedName name="Вес1.4" localSheetId="26">#REF!</definedName>
    <definedName name="Вес1.4" localSheetId="27">#REF!</definedName>
    <definedName name="Вес1.4" localSheetId="28">#REF!</definedName>
    <definedName name="Вес1.4">#REF!</definedName>
    <definedName name="Вес1.5" localSheetId="9">#REF!</definedName>
    <definedName name="Вес1.5" localSheetId="10">#REF!</definedName>
    <definedName name="Вес1.5" localSheetId="1">#REF!</definedName>
    <definedName name="Вес1.5" localSheetId="2">#REF!</definedName>
    <definedName name="Вес1.5" localSheetId="3">#REF!</definedName>
    <definedName name="Вес1.5" localSheetId="4">#REF!</definedName>
    <definedName name="Вес1.5" localSheetId="5">#REF!</definedName>
    <definedName name="Вес1.5" localSheetId="6">#REF!</definedName>
    <definedName name="Вес1.5" localSheetId="7">#REF!</definedName>
    <definedName name="Вес1.5" localSheetId="8">#REF!</definedName>
    <definedName name="Вес1.5" localSheetId="11">#REF!</definedName>
    <definedName name="Вес1.5" localSheetId="12">#REF!</definedName>
    <definedName name="Вес1.5" localSheetId="13">#REF!</definedName>
    <definedName name="Вес1.5" localSheetId="14">#REF!</definedName>
    <definedName name="Вес1.5" localSheetId="15">#REF!</definedName>
    <definedName name="Вес1.5" localSheetId="16">#REF!</definedName>
    <definedName name="Вес1.5" localSheetId="17">#REF!</definedName>
    <definedName name="Вес1.5" localSheetId="18">#REF!</definedName>
    <definedName name="Вес1.5" localSheetId="19">#REF!</definedName>
    <definedName name="Вес1.5" localSheetId="20">#REF!</definedName>
    <definedName name="Вес1.5" localSheetId="21">#REF!</definedName>
    <definedName name="Вес1.5" localSheetId="22">#REF!</definedName>
    <definedName name="Вес1.5" localSheetId="23">#REF!</definedName>
    <definedName name="Вес1.5" localSheetId="24">#REF!</definedName>
    <definedName name="Вес1.5" localSheetId="25">#REF!</definedName>
    <definedName name="Вес1.5" localSheetId="26">#REF!</definedName>
    <definedName name="Вес1.5" localSheetId="27">#REF!</definedName>
    <definedName name="Вес1.5" localSheetId="28">#REF!</definedName>
    <definedName name="Вес1.5">#REF!</definedName>
    <definedName name="Вес1.6" localSheetId="9">#REF!</definedName>
    <definedName name="Вес1.6" localSheetId="10">#REF!</definedName>
    <definedName name="Вес1.6" localSheetId="1">#REF!</definedName>
    <definedName name="Вес1.6" localSheetId="2">#REF!</definedName>
    <definedName name="Вес1.6" localSheetId="3">#REF!</definedName>
    <definedName name="Вес1.6" localSheetId="4">#REF!</definedName>
    <definedName name="Вес1.6" localSheetId="5">#REF!</definedName>
    <definedName name="Вес1.6" localSheetId="6">#REF!</definedName>
    <definedName name="Вес1.6" localSheetId="7">#REF!</definedName>
    <definedName name="Вес1.6" localSheetId="8">#REF!</definedName>
    <definedName name="Вес1.6" localSheetId="11">#REF!</definedName>
    <definedName name="Вес1.6" localSheetId="12">#REF!</definedName>
    <definedName name="Вес1.6" localSheetId="13">#REF!</definedName>
    <definedName name="Вес1.6" localSheetId="14">#REF!</definedName>
    <definedName name="Вес1.6" localSheetId="15">#REF!</definedName>
    <definedName name="Вес1.6" localSheetId="16">#REF!</definedName>
    <definedName name="Вес1.6" localSheetId="17">#REF!</definedName>
    <definedName name="Вес1.6" localSheetId="18">#REF!</definedName>
    <definedName name="Вес1.6" localSheetId="19">#REF!</definedName>
    <definedName name="Вес1.6" localSheetId="20">#REF!</definedName>
    <definedName name="Вес1.6" localSheetId="21">#REF!</definedName>
    <definedName name="Вес1.6" localSheetId="22">#REF!</definedName>
    <definedName name="Вес1.6" localSheetId="23">#REF!</definedName>
    <definedName name="Вес1.6" localSheetId="24">#REF!</definedName>
    <definedName name="Вес1.6" localSheetId="25">#REF!</definedName>
    <definedName name="Вес1.6" localSheetId="26">#REF!</definedName>
    <definedName name="Вес1.6" localSheetId="27">#REF!</definedName>
    <definedName name="Вес1.6" localSheetId="28">#REF!</definedName>
    <definedName name="Вес1.6">#REF!</definedName>
    <definedName name="Вес1.7">'[1]3.2'!$A$14</definedName>
    <definedName name="Вес2" localSheetId="9">#REF!</definedName>
    <definedName name="Вес2" localSheetId="10">#REF!</definedName>
    <definedName name="Вес2" localSheetId="1">#REF!</definedName>
    <definedName name="Вес2" localSheetId="2">#REF!</definedName>
    <definedName name="Вес2" localSheetId="3">#REF!</definedName>
    <definedName name="Вес2" localSheetId="4">#REF!</definedName>
    <definedName name="Вес2" localSheetId="5">#REF!</definedName>
    <definedName name="Вес2" localSheetId="6">#REF!</definedName>
    <definedName name="Вес2" localSheetId="7">#REF!</definedName>
    <definedName name="Вес2" localSheetId="8">#REF!</definedName>
    <definedName name="Вес2" localSheetId="11">#REF!</definedName>
    <definedName name="Вес2" localSheetId="12">#REF!</definedName>
    <definedName name="Вес2" localSheetId="13">#REF!</definedName>
    <definedName name="Вес2" localSheetId="14">#REF!</definedName>
    <definedName name="Вес2" localSheetId="15">#REF!</definedName>
    <definedName name="Вес2" localSheetId="16">#REF!</definedName>
    <definedName name="Вес2" localSheetId="17">#REF!</definedName>
    <definedName name="Вес2" localSheetId="18">#REF!</definedName>
    <definedName name="Вес2" localSheetId="19">#REF!</definedName>
    <definedName name="Вес2" localSheetId="20">#REF!</definedName>
    <definedName name="Вес2" localSheetId="21">#REF!</definedName>
    <definedName name="Вес2" localSheetId="22">#REF!</definedName>
    <definedName name="Вес2" localSheetId="23">#REF!</definedName>
    <definedName name="Вес2" localSheetId="24">#REF!</definedName>
    <definedName name="Вес2" localSheetId="25">#REF!</definedName>
    <definedName name="Вес2" localSheetId="26">#REF!</definedName>
    <definedName name="Вес2" localSheetId="27">#REF!</definedName>
    <definedName name="Вес2" localSheetId="28">#REF!</definedName>
    <definedName name="Вес2">#REF!</definedName>
    <definedName name="Вес2.1" localSheetId="9">#REF!</definedName>
    <definedName name="Вес2.1" localSheetId="10">#REF!</definedName>
    <definedName name="Вес2.1" localSheetId="1">#REF!</definedName>
    <definedName name="Вес2.1" localSheetId="2">#REF!</definedName>
    <definedName name="Вес2.1" localSheetId="3">#REF!</definedName>
    <definedName name="Вес2.1" localSheetId="4">#REF!</definedName>
    <definedName name="Вес2.1" localSheetId="5">#REF!</definedName>
    <definedName name="Вес2.1" localSheetId="6">#REF!</definedName>
    <definedName name="Вес2.1" localSheetId="7">#REF!</definedName>
    <definedName name="Вес2.1" localSheetId="8">#REF!</definedName>
    <definedName name="Вес2.1" localSheetId="11">#REF!</definedName>
    <definedName name="Вес2.1" localSheetId="12">#REF!</definedName>
    <definedName name="Вес2.1" localSheetId="13">#REF!</definedName>
    <definedName name="Вес2.1" localSheetId="14">#REF!</definedName>
    <definedName name="Вес2.1" localSheetId="15">#REF!</definedName>
    <definedName name="Вес2.1" localSheetId="16">#REF!</definedName>
    <definedName name="Вес2.1" localSheetId="17">#REF!</definedName>
    <definedName name="Вес2.1" localSheetId="18">#REF!</definedName>
    <definedName name="Вес2.1" localSheetId="19">#REF!</definedName>
    <definedName name="Вес2.1" localSheetId="20">#REF!</definedName>
    <definedName name="Вес2.1" localSheetId="21">#REF!</definedName>
    <definedName name="Вес2.1" localSheetId="22">#REF!</definedName>
    <definedName name="Вес2.1" localSheetId="23">#REF!</definedName>
    <definedName name="Вес2.1" localSheetId="24">#REF!</definedName>
    <definedName name="Вес2.1" localSheetId="25">#REF!</definedName>
    <definedName name="Вес2.1" localSheetId="26">#REF!</definedName>
    <definedName name="Вес2.1" localSheetId="27">#REF!</definedName>
    <definedName name="Вес2.1" localSheetId="28">#REF!</definedName>
    <definedName name="Вес2.1">#REF!</definedName>
    <definedName name="Вес2.2" localSheetId="9">#REF!</definedName>
    <definedName name="Вес2.2" localSheetId="10">#REF!</definedName>
    <definedName name="Вес2.2" localSheetId="1">#REF!</definedName>
    <definedName name="Вес2.2" localSheetId="2">#REF!</definedName>
    <definedName name="Вес2.2" localSheetId="3">#REF!</definedName>
    <definedName name="Вес2.2" localSheetId="4">#REF!</definedName>
    <definedName name="Вес2.2" localSheetId="5">#REF!</definedName>
    <definedName name="Вес2.2" localSheetId="6">#REF!</definedName>
    <definedName name="Вес2.2" localSheetId="7">#REF!</definedName>
    <definedName name="Вес2.2" localSheetId="8">#REF!</definedName>
    <definedName name="Вес2.2" localSheetId="11">#REF!</definedName>
    <definedName name="Вес2.2" localSheetId="12">#REF!</definedName>
    <definedName name="Вес2.2" localSheetId="13">#REF!</definedName>
    <definedName name="Вес2.2" localSheetId="14">#REF!</definedName>
    <definedName name="Вес2.2" localSheetId="15">#REF!</definedName>
    <definedName name="Вес2.2" localSheetId="16">#REF!</definedName>
    <definedName name="Вес2.2" localSheetId="17">#REF!</definedName>
    <definedName name="Вес2.2" localSheetId="18">#REF!</definedName>
    <definedName name="Вес2.2" localSheetId="19">#REF!</definedName>
    <definedName name="Вес2.2" localSheetId="20">#REF!</definedName>
    <definedName name="Вес2.2" localSheetId="21">#REF!</definedName>
    <definedName name="Вес2.2" localSheetId="22">#REF!</definedName>
    <definedName name="Вес2.2" localSheetId="23">#REF!</definedName>
    <definedName name="Вес2.2" localSheetId="24">#REF!</definedName>
    <definedName name="Вес2.2" localSheetId="25">#REF!</definedName>
    <definedName name="Вес2.2" localSheetId="26">#REF!</definedName>
    <definedName name="Вес2.2" localSheetId="27">#REF!</definedName>
    <definedName name="Вес2.2" localSheetId="28">#REF!</definedName>
    <definedName name="Вес2.2">#REF!</definedName>
    <definedName name="Вес2.3" localSheetId="9">#REF!</definedName>
    <definedName name="Вес2.3" localSheetId="10">#REF!</definedName>
    <definedName name="Вес2.3" localSheetId="1">#REF!</definedName>
    <definedName name="Вес2.3" localSheetId="2">#REF!</definedName>
    <definedName name="Вес2.3" localSheetId="3">#REF!</definedName>
    <definedName name="Вес2.3" localSheetId="4">#REF!</definedName>
    <definedName name="Вес2.3" localSheetId="5">#REF!</definedName>
    <definedName name="Вес2.3" localSheetId="6">#REF!</definedName>
    <definedName name="Вес2.3" localSheetId="7">#REF!</definedName>
    <definedName name="Вес2.3" localSheetId="8">#REF!</definedName>
    <definedName name="Вес2.3" localSheetId="11">#REF!</definedName>
    <definedName name="Вес2.3" localSheetId="12">#REF!</definedName>
    <definedName name="Вес2.3" localSheetId="13">#REF!</definedName>
    <definedName name="Вес2.3" localSheetId="14">#REF!</definedName>
    <definedName name="Вес2.3" localSheetId="15">#REF!</definedName>
    <definedName name="Вес2.3" localSheetId="16">#REF!</definedName>
    <definedName name="Вес2.3" localSheetId="17">#REF!</definedName>
    <definedName name="Вес2.3" localSheetId="18">#REF!</definedName>
    <definedName name="Вес2.3" localSheetId="19">#REF!</definedName>
    <definedName name="Вес2.3" localSheetId="20">#REF!</definedName>
    <definedName name="Вес2.3" localSheetId="21">#REF!</definedName>
    <definedName name="Вес2.3" localSheetId="22">#REF!</definedName>
    <definedName name="Вес2.3" localSheetId="23">#REF!</definedName>
    <definedName name="Вес2.3" localSheetId="24">#REF!</definedName>
    <definedName name="Вес2.3" localSheetId="25">#REF!</definedName>
    <definedName name="Вес2.3" localSheetId="26">#REF!</definedName>
    <definedName name="Вес2.3" localSheetId="27">#REF!</definedName>
    <definedName name="Вес2.3" localSheetId="28">#REF!</definedName>
    <definedName name="Вес2.3">#REF!</definedName>
    <definedName name="Вес2.4" localSheetId="9">#REF!</definedName>
    <definedName name="Вес2.4" localSheetId="10">#REF!</definedName>
    <definedName name="Вес2.4" localSheetId="1">#REF!</definedName>
    <definedName name="Вес2.4" localSheetId="2">#REF!</definedName>
    <definedName name="Вес2.4" localSheetId="3">#REF!</definedName>
    <definedName name="Вес2.4" localSheetId="4">#REF!</definedName>
    <definedName name="Вес2.4" localSheetId="5">#REF!</definedName>
    <definedName name="Вес2.4" localSheetId="6">#REF!</definedName>
    <definedName name="Вес2.4" localSheetId="7">#REF!</definedName>
    <definedName name="Вес2.4" localSheetId="8">#REF!</definedName>
    <definedName name="Вес2.4" localSheetId="11">#REF!</definedName>
    <definedName name="Вес2.4" localSheetId="12">#REF!</definedName>
    <definedName name="Вес2.4" localSheetId="13">#REF!</definedName>
    <definedName name="Вес2.4" localSheetId="14">#REF!</definedName>
    <definedName name="Вес2.4" localSheetId="15">#REF!</definedName>
    <definedName name="Вес2.4" localSheetId="16">#REF!</definedName>
    <definedName name="Вес2.4" localSheetId="17">#REF!</definedName>
    <definedName name="Вес2.4" localSheetId="18">#REF!</definedName>
    <definedName name="Вес2.4" localSheetId="19">#REF!</definedName>
    <definedName name="Вес2.4" localSheetId="20">#REF!</definedName>
    <definedName name="Вес2.4" localSheetId="21">#REF!</definedName>
    <definedName name="Вес2.4" localSheetId="22">#REF!</definedName>
    <definedName name="Вес2.4" localSheetId="23">#REF!</definedName>
    <definedName name="Вес2.4" localSheetId="24">#REF!</definedName>
    <definedName name="Вес2.4" localSheetId="25">#REF!</definedName>
    <definedName name="Вес2.4" localSheetId="26">#REF!</definedName>
    <definedName name="Вес2.4" localSheetId="27">#REF!</definedName>
    <definedName name="Вес2.4" localSheetId="28">#REF!</definedName>
    <definedName name="Вес2.4">#REF!</definedName>
    <definedName name="Вес2.5" localSheetId="9">#REF!</definedName>
    <definedName name="Вес2.5" localSheetId="10">#REF!</definedName>
    <definedName name="Вес2.5" localSheetId="1">#REF!</definedName>
    <definedName name="Вес2.5" localSheetId="2">#REF!</definedName>
    <definedName name="Вес2.5" localSheetId="3">#REF!</definedName>
    <definedName name="Вес2.5" localSheetId="4">#REF!</definedName>
    <definedName name="Вес2.5" localSheetId="5">#REF!</definedName>
    <definedName name="Вес2.5" localSheetId="6">#REF!</definedName>
    <definedName name="Вес2.5" localSheetId="7">#REF!</definedName>
    <definedName name="Вес2.5" localSheetId="8">#REF!</definedName>
    <definedName name="Вес2.5" localSheetId="11">#REF!</definedName>
    <definedName name="Вес2.5" localSheetId="12">#REF!</definedName>
    <definedName name="Вес2.5" localSheetId="13">#REF!</definedName>
    <definedName name="Вес2.5" localSheetId="14">#REF!</definedName>
    <definedName name="Вес2.5" localSheetId="15">#REF!</definedName>
    <definedName name="Вес2.5" localSheetId="16">#REF!</definedName>
    <definedName name="Вес2.5" localSheetId="17">#REF!</definedName>
    <definedName name="Вес2.5" localSheetId="18">#REF!</definedName>
    <definedName name="Вес2.5" localSheetId="19">#REF!</definedName>
    <definedName name="Вес2.5" localSheetId="20">#REF!</definedName>
    <definedName name="Вес2.5" localSheetId="21">#REF!</definedName>
    <definedName name="Вес2.5" localSheetId="22">#REF!</definedName>
    <definedName name="Вес2.5" localSheetId="23">#REF!</definedName>
    <definedName name="Вес2.5" localSheetId="24">#REF!</definedName>
    <definedName name="Вес2.5" localSheetId="25">#REF!</definedName>
    <definedName name="Вес2.5" localSheetId="26">#REF!</definedName>
    <definedName name="Вес2.5" localSheetId="27">#REF!</definedName>
    <definedName name="Вес2.5" localSheetId="28">#REF!</definedName>
    <definedName name="Вес2.5">#REF!</definedName>
    <definedName name="Вес2.6" localSheetId="9">#REF!</definedName>
    <definedName name="Вес2.6" localSheetId="10">#REF!</definedName>
    <definedName name="Вес2.6" localSheetId="1">#REF!</definedName>
    <definedName name="Вес2.6" localSheetId="2">#REF!</definedName>
    <definedName name="Вес2.6" localSheetId="3">#REF!</definedName>
    <definedName name="Вес2.6" localSheetId="4">#REF!</definedName>
    <definedName name="Вес2.6" localSheetId="5">#REF!</definedName>
    <definedName name="Вес2.6" localSheetId="6">#REF!</definedName>
    <definedName name="Вес2.6" localSheetId="7">#REF!</definedName>
    <definedName name="Вес2.6" localSheetId="8">#REF!</definedName>
    <definedName name="Вес2.6" localSheetId="11">#REF!</definedName>
    <definedName name="Вес2.6" localSheetId="12">#REF!</definedName>
    <definedName name="Вес2.6" localSheetId="13">#REF!</definedName>
    <definedName name="Вес2.6" localSheetId="14">#REF!</definedName>
    <definedName name="Вес2.6" localSheetId="15">#REF!</definedName>
    <definedName name="Вес2.6" localSheetId="16">#REF!</definedName>
    <definedName name="Вес2.6" localSheetId="17">#REF!</definedName>
    <definedName name="Вес2.6" localSheetId="18">#REF!</definedName>
    <definedName name="Вес2.6" localSheetId="19">#REF!</definedName>
    <definedName name="Вес2.6" localSheetId="20">#REF!</definedName>
    <definedName name="Вес2.6" localSheetId="21">#REF!</definedName>
    <definedName name="Вес2.6" localSheetId="22">#REF!</definedName>
    <definedName name="Вес2.6" localSheetId="23">#REF!</definedName>
    <definedName name="Вес2.6" localSheetId="24">#REF!</definedName>
    <definedName name="Вес2.6" localSheetId="25">#REF!</definedName>
    <definedName name="Вес2.6" localSheetId="26">#REF!</definedName>
    <definedName name="Вес2.6" localSheetId="27">#REF!</definedName>
    <definedName name="Вес2.6" localSheetId="28">#REF!</definedName>
    <definedName name="Вес2.6">#REF!</definedName>
    <definedName name="Вес2.7" localSheetId="9">#REF!</definedName>
    <definedName name="Вес2.7" localSheetId="10">#REF!</definedName>
    <definedName name="Вес2.7" localSheetId="1">#REF!</definedName>
    <definedName name="Вес2.7" localSheetId="2">#REF!</definedName>
    <definedName name="Вес2.7" localSheetId="3">#REF!</definedName>
    <definedName name="Вес2.7" localSheetId="4">#REF!</definedName>
    <definedName name="Вес2.7" localSheetId="5">#REF!</definedName>
    <definedName name="Вес2.7" localSheetId="6">#REF!</definedName>
    <definedName name="Вес2.7" localSheetId="7">#REF!</definedName>
    <definedName name="Вес2.7" localSheetId="8">#REF!</definedName>
    <definedName name="Вес2.7" localSheetId="11">#REF!</definedName>
    <definedName name="Вес2.7" localSheetId="12">#REF!</definedName>
    <definedName name="Вес2.7" localSheetId="13">#REF!</definedName>
    <definedName name="Вес2.7" localSheetId="14">#REF!</definedName>
    <definedName name="Вес2.7" localSheetId="15">#REF!</definedName>
    <definedName name="Вес2.7" localSheetId="16">#REF!</definedName>
    <definedName name="Вес2.7" localSheetId="17">#REF!</definedName>
    <definedName name="Вес2.7" localSheetId="18">#REF!</definedName>
    <definedName name="Вес2.7" localSheetId="19">#REF!</definedName>
    <definedName name="Вес2.7" localSheetId="20">#REF!</definedName>
    <definedName name="Вес2.7" localSheetId="21">#REF!</definedName>
    <definedName name="Вес2.7" localSheetId="22">#REF!</definedName>
    <definedName name="Вес2.7" localSheetId="23">#REF!</definedName>
    <definedName name="Вес2.7" localSheetId="24">#REF!</definedName>
    <definedName name="Вес2.7" localSheetId="25">#REF!</definedName>
    <definedName name="Вес2.7" localSheetId="26">#REF!</definedName>
    <definedName name="Вес2.7" localSheetId="27">#REF!</definedName>
    <definedName name="Вес2.7" localSheetId="28">#REF!</definedName>
    <definedName name="Вес2.7">#REF!</definedName>
    <definedName name="Вес2.8" localSheetId="9">#REF!</definedName>
    <definedName name="Вес2.8" localSheetId="10">#REF!</definedName>
    <definedName name="Вес2.8" localSheetId="1">#REF!</definedName>
    <definedName name="Вес2.8" localSheetId="2">#REF!</definedName>
    <definedName name="Вес2.8" localSheetId="3">#REF!</definedName>
    <definedName name="Вес2.8" localSheetId="4">#REF!</definedName>
    <definedName name="Вес2.8" localSheetId="5">#REF!</definedName>
    <definedName name="Вес2.8" localSheetId="6">#REF!</definedName>
    <definedName name="Вес2.8" localSheetId="7">#REF!</definedName>
    <definedName name="Вес2.8" localSheetId="8">#REF!</definedName>
    <definedName name="Вес2.8" localSheetId="11">#REF!</definedName>
    <definedName name="Вес2.8" localSheetId="12">#REF!</definedName>
    <definedName name="Вес2.8" localSheetId="13">#REF!</definedName>
    <definedName name="Вес2.8" localSheetId="14">#REF!</definedName>
    <definedName name="Вес2.8" localSheetId="15">#REF!</definedName>
    <definedName name="Вес2.8" localSheetId="16">#REF!</definedName>
    <definedName name="Вес2.8" localSheetId="17">#REF!</definedName>
    <definedName name="Вес2.8" localSheetId="18">#REF!</definedName>
    <definedName name="Вес2.8" localSheetId="19">#REF!</definedName>
    <definedName name="Вес2.8" localSheetId="20">#REF!</definedName>
    <definedName name="Вес2.8" localSheetId="21">#REF!</definedName>
    <definedName name="Вес2.8" localSheetId="22">#REF!</definedName>
    <definedName name="Вес2.8" localSheetId="23">#REF!</definedName>
    <definedName name="Вес2.8" localSheetId="24">#REF!</definedName>
    <definedName name="Вес2.8" localSheetId="25">#REF!</definedName>
    <definedName name="Вес2.8" localSheetId="26">#REF!</definedName>
    <definedName name="Вес2.8" localSheetId="27">#REF!</definedName>
    <definedName name="Вес2.8" localSheetId="28">#REF!</definedName>
    <definedName name="Вес2.8">#REF!</definedName>
    <definedName name="Вес2.9" localSheetId="9">#REF!</definedName>
    <definedName name="Вес2.9" localSheetId="10">#REF!</definedName>
    <definedName name="Вес2.9" localSheetId="1">#REF!</definedName>
    <definedName name="Вес2.9" localSheetId="2">#REF!</definedName>
    <definedName name="Вес2.9" localSheetId="3">#REF!</definedName>
    <definedName name="Вес2.9" localSheetId="4">#REF!</definedName>
    <definedName name="Вес2.9" localSheetId="5">#REF!</definedName>
    <definedName name="Вес2.9" localSheetId="6">#REF!</definedName>
    <definedName name="Вес2.9" localSheetId="7">#REF!</definedName>
    <definedName name="Вес2.9" localSheetId="8">#REF!</definedName>
    <definedName name="Вес2.9" localSheetId="11">#REF!</definedName>
    <definedName name="Вес2.9" localSheetId="12">#REF!</definedName>
    <definedName name="Вес2.9" localSheetId="13">#REF!</definedName>
    <definedName name="Вес2.9" localSheetId="14">#REF!</definedName>
    <definedName name="Вес2.9" localSheetId="15">#REF!</definedName>
    <definedName name="Вес2.9" localSheetId="16">#REF!</definedName>
    <definedName name="Вес2.9" localSheetId="17">#REF!</definedName>
    <definedName name="Вес2.9" localSheetId="18">#REF!</definedName>
    <definedName name="Вес2.9" localSheetId="19">#REF!</definedName>
    <definedName name="Вес2.9" localSheetId="20">#REF!</definedName>
    <definedName name="Вес2.9" localSheetId="21">#REF!</definedName>
    <definedName name="Вес2.9" localSheetId="22">#REF!</definedName>
    <definedName name="Вес2.9" localSheetId="23">#REF!</definedName>
    <definedName name="Вес2.9" localSheetId="24">#REF!</definedName>
    <definedName name="Вес2.9" localSheetId="25">#REF!</definedName>
    <definedName name="Вес2.9" localSheetId="26">#REF!</definedName>
    <definedName name="Вес2.9" localSheetId="27">#REF!</definedName>
    <definedName name="Вес2.9" localSheetId="28">#REF!</definedName>
    <definedName name="Вес2.9">#REF!</definedName>
    <definedName name="Вес3" localSheetId="9">#REF!</definedName>
    <definedName name="Вес3" localSheetId="10">#REF!</definedName>
    <definedName name="Вес3" localSheetId="1">#REF!</definedName>
    <definedName name="Вес3" localSheetId="2">#REF!</definedName>
    <definedName name="Вес3" localSheetId="3">#REF!</definedName>
    <definedName name="Вес3" localSheetId="4">#REF!</definedName>
    <definedName name="Вес3" localSheetId="5">#REF!</definedName>
    <definedName name="Вес3" localSheetId="6">#REF!</definedName>
    <definedName name="Вес3" localSheetId="7">#REF!</definedName>
    <definedName name="Вес3" localSheetId="8">#REF!</definedName>
    <definedName name="Вес3" localSheetId="11">#REF!</definedName>
    <definedName name="Вес3" localSheetId="12">#REF!</definedName>
    <definedName name="Вес3" localSheetId="13">#REF!</definedName>
    <definedName name="Вес3" localSheetId="14">#REF!</definedName>
    <definedName name="Вес3" localSheetId="15">#REF!</definedName>
    <definedName name="Вес3" localSheetId="16">#REF!</definedName>
    <definedName name="Вес3" localSheetId="17">#REF!</definedName>
    <definedName name="Вес3" localSheetId="18">#REF!</definedName>
    <definedName name="Вес3" localSheetId="19">#REF!</definedName>
    <definedName name="Вес3" localSheetId="20">#REF!</definedName>
    <definedName name="Вес3" localSheetId="21">#REF!</definedName>
    <definedName name="Вес3" localSheetId="22">#REF!</definedName>
    <definedName name="Вес3" localSheetId="23">#REF!</definedName>
    <definedName name="Вес3" localSheetId="24">#REF!</definedName>
    <definedName name="Вес3" localSheetId="25">#REF!</definedName>
    <definedName name="Вес3" localSheetId="26">#REF!</definedName>
    <definedName name="Вес3" localSheetId="27">#REF!</definedName>
    <definedName name="Вес3" localSheetId="28">#REF!</definedName>
    <definedName name="Вес3">#REF!</definedName>
    <definedName name="Вес3.1" localSheetId="9">#REF!</definedName>
    <definedName name="Вес3.1" localSheetId="10">#REF!</definedName>
    <definedName name="Вес3.1" localSheetId="1">#REF!</definedName>
    <definedName name="Вес3.1" localSheetId="2">#REF!</definedName>
    <definedName name="Вес3.1" localSheetId="3">#REF!</definedName>
    <definedName name="Вес3.1" localSheetId="4">#REF!</definedName>
    <definedName name="Вес3.1" localSheetId="5">#REF!</definedName>
    <definedName name="Вес3.1" localSheetId="6">#REF!</definedName>
    <definedName name="Вес3.1" localSheetId="7">#REF!</definedName>
    <definedName name="Вес3.1" localSheetId="8">#REF!</definedName>
    <definedName name="Вес3.1" localSheetId="11">#REF!</definedName>
    <definedName name="Вес3.1" localSheetId="12">#REF!</definedName>
    <definedName name="Вес3.1" localSheetId="13">#REF!</definedName>
    <definedName name="Вес3.1" localSheetId="14">#REF!</definedName>
    <definedName name="Вес3.1" localSheetId="15">#REF!</definedName>
    <definedName name="Вес3.1" localSheetId="16">#REF!</definedName>
    <definedName name="Вес3.1" localSheetId="17">#REF!</definedName>
    <definedName name="Вес3.1" localSheetId="18">#REF!</definedName>
    <definedName name="Вес3.1" localSheetId="19">#REF!</definedName>
    <definedName name="Вес3.1" localSheetId="20">#REF!</definedName>
    <definedName name="Вес3.1" localSheetId="21">#REF!</definedName>
    <definedName name="Вес3.1" localSheetId="22">#REF!</definedName>
    <definedName name="Вес3.1" localSheetId="23">#REF!</definedName>
    <definedName name="Вес3.1" localSheetId="24">#REF!</definedName>
    <definedName name="Вес3.1" localSheetId="25">#REF!</definedName>
    <definedName name="Вес3.1" localSheetId="26">#REF!</definedName>
    <definedName name="Вес3.1" localSheetId="27">#REF!</definedName>
    <definedName name="Вес3.1" localSheetId="28">#REF!</definedName>
    <definedName name="Вес3.1">#REF!</definedName>
    <definedName name="Вес3.2" localSheetId="9">#REF!</definedName>
    <definedName name="Вес3.2" localSheetId="10">#REF!</definedName>
    <definedName name="Вес3.2" localSheetId="1">#REF!</definedName>
    <definedName name="Вес3.2" localSheetId="2">#REF!</definedName>
    <definedName name="Вес3.2" localSheetId="3">#REF!</definedName>
    <definedName name="Вес3.2" localSheetId="4">#REF!</definedName>
    <definedName name="Вес3.2" localSheetId="5">#REF!</definedName>
    <definedName name="Вес3.2" localSheetId="6">#REF!</definedName>
    <definedName name="Вес3.2" localSheetId="7">#REF!</definedName>
    <definedName name="Вес3.2" localSheetId="8">#REF!</definedName>
    <definedName name="Вес3.2" localSheetId="11">#REF!</definedName>
    <definedName name="Вес3.2" localSheetId="12">#REF!</definedName>
    <definedName name="Вес3.2" localSheetId="13">#REF!</definedName>
    <definedName name="Вес3.2" localSheetId="14">#REF!</definedName>
    <definedName name="Вес3.2" localSheetId="15">#REF!</definedName>
    <definedName name="Вес3.2" localSheetId="16">#REF!</definedName>
    <definedName name="Вес3.2" localSheetId="17">#REF!</definedName>
    <definedName name="Вес3.2" localSheetId="18">#REF!</definedName>
    <definedName name="Вес3.2" localSheetId="19">#REF!</definedName>
    <definedName name="Вес3.2" localSheetId="20">#REF!</definedName>
    <definedName name="Вес3.2" localSheetId="21">#REF!</definedName>
    <definedName name="Вес3.2" localSheetId="22">#REF!</definedName>
    <definedName name="Вес3.2" localSheetId="23">#REF!</definedName>
    <definedName name="Вес3.2" localSheetId="24">#REF!</definedName>
    <definedName name="Вес3.2" localSheetId="25">#REF!</definedName>
    <definedName name="Вес3.2" localSheetId="26">#REF!</definedName>
    <definedName name="Вес3.2" localSheetId="27">#REF!</definedName>
    <definedName name="Вес3.2" localSheetId="28">#REF!</definedName>
    <definedName name="Вес3.2">#REF!</definedName>
    <definedName name="Вес3.3" localSheetId="9">#REF!</definedName>
    <definedName name="Вес3.3" localSheetId="10">#REF!</definedName>
    <definedName name="Вес3.3" localSheetId="1">#REF!</definedName>
    <definedName name="Вес3.3" localSheetId="2">#REF!</definedName>
    <definedName name="Вес3.3" localSheetId="3">#REF!</definedName>
    <definedName name="Вес3.3" localSheetId="4">#REF!</definedName>
    <definedName name="Вес3.3" localSheetId="5">#REF!</definedName>
    <definedName name="Вес3.3" localSheetId="6">#REF!</definedName>
    <definedName name="Вес3.3" localSheetId="7">#REF!</definedName>
    <definedName name="Вес3.3" localSheetId="8">#REF!</definedName>
    <definedName name="Вес3.3" localSheetId="11">#REF!</definedName>
    <definedName name="Вес3.3" localSheetId="12">#REF!</definedName>
    <definedName name="Вес3.3" localSheetId="13">#REF!</definedName>
    <definedName name="Вес3.3" localSheetId="14">#REF!</definedName>
    <definedName name="Вес3.3" localSheetId="15">#REF!</definedName>
    <definedName name="Вес3.3" localSheetId="16">#REF!</definedName>
    <definedName name="Вес3.3" localSheetId="17">#REF!</definedName>
    <definedName name="Вес3.3" localSheetId="18">#REF!</definedName>
    <definedName name="Вес3.3" localSheetId="19">#REF!</definedName>
    <definedName name="Вес3.3" localSheetId="20">#REF!</definedName>
    <definedName name="Вес3.3" localSheetId="21">#REF!</definedName>
    <definedName name="Вес3.3" localSheetId="22">#REF!</definedName>
    <definedName name="Вес3.3" localSheetId="23">#REF!</definedName>
    <definedName name="Вес3.3" localSheetId="24">#REF!</definedName>
    <definedName name="Вес3.3" localSheetId="25">#REF!</definedName>
    <definedName name="Вес3.3" localSheetId="26">#REF!</definedName>
    <definedName name="Вес3.3" localSheetId="27">#REF!</definedName>
    <definedName name="Вес3.3" localSheetId="28">#REF!</definedName>
    <definedName name="Вес3.3">#REF!</definedName>
    <definedName name="Вес3.4" localSheetId="9">#REF!</definedName>
    <definedName name="Вес3.4" localSheetId="10">#REF!</definedName>
    <definedName name="Вес3.4" localSheetId="1">#REF!</definedName>
    <definedName name="Вес3.4" localSheetId="2">#REF!</definedName>
    <definedName name="Вес3.4" localSheetId="3">#REF!</definedName>
    <definedName name="Вес3.4" localSheetId="4">#REF!</definedName>
    <definedName name="Вес3.4" localSheetId="5">#REF!</definedName>
    <definedName name="Вес3.4" localSheetId="6">#REF!</definedName>
    <definedName name="Вес3.4" localSheetId="7">#REF!</definedName>
    <definedName name="Вес3.4" localSheetId="8">#REF!</definedName>
    <definedName name="Вес3.4" localSheetId="11">#REF!</definedName>
    <definedName name="Вес3.4" localSheetId="12">#REF!</definedName>
    <definedName name="Вес3.4" localSheetId="13">#REF!</definedName>
    <definedName name="Вес3.4" localSheetId="14">#REF!</definedName>
    <definedName name="Вес3.4" localSheetId="15">#REF!</definedName>
    <definedName name="Вес3.4" localSheetId="16">#REF!</definedName>
    <definedName name="Вес3.4" localSheetId="17">#REF!</definedName>
    <definedName name="Вес3.4" localSheetId="18">#REF!</definedName>
    <definedName name="Вес3.4" localSheetId="19">#REF!</definedName>
    <definedName name="Вес3.4" localSheetId="20">#REF!</definedName>
    <definedName name="Вес3.4" localSheetId="21">#REF!</definedName>
    <definedName name="Вес3.4" localSheetId="22">#REF!</definedName>
    <definedName name="Вес3.4" localSheetId="23">#REF!</definedName>
    <definedName name="Вес3.4" localSheetId="24">#REF!</definedName>
    <definedName name="Вес3.4" localSheetId="25">#REF!</definedName>
    <definedName name="Вес3.4" localSheetId="26">#REF!</definedName>
    <definedName name="Вес3.4" localSheetId="27">#REF!</definedName>
    <definedName name="Вес3.4" localSheetId="28">#REF!</definedName>
    <definedName name="Вес3.4">#REF!</definedName>
    <definedName name="Вес3.5" localSheetId="9">#REF!</definedName>
    <definedName name="Вес3.5" localSheetId="10">#REF!</definedName>
    <definedName name="Вес3.5" localSheetId="1">#REF!</definedName>
    <definedName name="Вес3.5" localSheetId="2">#REF!</definedName>
    <definedName name="Вес3.5" localSheetId="3">#REF!</definedName>
    <definedName name="Вес3.5" localSheetId="4">#REF!</definedName>
    <definedName name="Вес3.5" localSheetId="5">#REF!</definedName>
    <definedName name="Вес3.5" localSheetId="6">#REF!</definedName>
    <definedName name="Вес3.5" localSheetId="7">#REF!</definedName>
    <definedName name="Вес3.5" localSheetId="8">#REF!</definedName>
    <definedName name="Вес3.5" localSheetId="11">#REF!</definedName>
    <definedName name="Вес3.5" localSheetId="12">#REF!</definedName>
    <definedName name="Вес3.5" localSheetId="13">#REF!</definedName>
    <definedName name="Вес3.5" localSheetId="14">#REF!</definedName>
    <definedName name="Вес3.5" localSheetId="15">#REF!</definedName>
    <definedName name="Вес3.5" localSheetId="16">#REF!</definedName>
    <definedName name="Вес3.5" localSheetId="17">#REF!</definedName>
    <definedName name="Вес3.5" localSheetId="18">#REF!</definedName>
    <definedName name="Вес3.5" localSheetId="19">#REF!</definedName>
    <definedName name="Вес3.5" localSheetId="20">#REF!</definedName>
    <definedName name="Вес3.5" localSheetId="21">#REF!</definedName>
    <definedName name="Вес3.5" localSheetId="22">#REF!</definedName>
    <definedName name="Вес3.5" localSheetId="23">#REF!</definedName>
    <definedName name="Вес3.5" localSheetId="24">#REF!</definedName>
    <definedName name="Вес3.5" localSheetId="25">#REF!</definedName>
    <definedName name="Вес3.5" localSheetId="26">#REF!</definedName>
    <definedName name="Вес3.5" localSheetId="27">#REF!</definedName>
    <definedName name="Вес3.5" localSheetId="28">#REF!</definedName>
    <definedName name="Вес3.5">#REF!</definedName>
    <definedName name="Вес3.6">'[1]6.2'!$A$13</definedName>
    <definedName name="Вес3.7">'[1]6.2'!$A$14</definedName>
    <definedName name="Вес4" localSheetId="9">#REF!</definedName>
    <definedName name="Вес4" localSheetId="10">#REF!</definedName>
    <definedName name="Вес4" localSheetId="1">#REF!</definedName>
    <definedName name="Вес4" localSheetId="2">#REF!</definedName>
    <definedName name="Вес4" localSheetId="3">#REF!</definedName>
    <definedName name="Вес4" localSheetId="4">#REF!</definedName>
    <definedName name="Вес4" localSheetId="5">#REF!</definedName>
    <definedName name="Вес4" localSheetId="6">#REF!</definedName>
    <definedName name="Вес4" localSheetId="7">#REF!</definedName>
    <definedName name="Вес4" localSheetId="8">#REF!</definedName>
    <definedName name="Вес4" localSheetId="11">#REF!</definedName>
    <definedName name="Вес4" localSheetId="12">#REF!</definedName>
    <definedName name="Вес4" localSheetId="13">#REF!</definedName>
    <definedName name="Вес4" localSheetId="14">#REF!</definedName>
    <definedName name="Вес4" localSheetId="15">#REF!</definedName>
    <definedName name="Вес4" localSheetId="16">#REF!</definedName>
    <definedName name="Вес4" localSheetId="17">#REF!</definedName>
    <definedName name="Вес4" localSheetId="18">#REF!</definedName>
    <definedName name="Вес4" localSheetId="19">#REF!</definedName>
    <definedName name="Вес4" localSheetId="20">#REF!</definedName>
    <definedName name="Вес4" localSheetId="21">#REF!</definedName>
    <definedName name="Вес4" localSheetId="22">#REF!</definedName>
    <definedName name="Вес4" localSheetId="23">#REF!</definedName>
    <definedName name="Вес4" localSheetId="24">#REF!</definedName>
    <definedName name="Вес4" localSheetId="25">#REF!</definedName>
    <definedName name="Вес4" localSheetId="26">#REF!</definedName>
    <definedName name="Вес4" localSheetId="27">#REF!</definedName>
    <definedName name="Вес4" localSheetId="28">#REF!</definedName>
    <definedName name="Вес4">#REF!</definedName>
    <definedName name="Вес4.1">'[1]7.1'!$A$8</definedName>
    <definedName name="Вес4.2">'[1]7.1'!$A$9</definedName>
    <definedName name="Вес4.3">'[1]7.1'!$A$10</definedName>
    <definedName name="Вес4.4">'[1]7.1'!$A$11</definedName>
    <definedName name="Вес4.5">'[1]7.1'!$A$12</definedName>
    <definedName name="Вес5" localSheetId="9">#REF!</definedName>
    <definedName name="Вес5" localSheetId="10">#REF!</definedName>
    <definedName name="Вес5" localSheetId="1">#REF!</definedName>
    <definedName name="Вес5" localSheetId="2">#REF!</definedName>
    <definedName name="Вес5" localSheetId="3">#REF!</definedName>
    <definedName name="Вес5" localSheetId="4">#REF!</definedName>
    <definedName name="Вес5" localSheetId="5">#REF!</definedName>
    <definedName name="Вес5" localSheetId="6">#REF!</definedName>
    <definedName name="Вес5" localSheetId="7">#REF!</definedName>
    <definedName name="Вес5" localSheetId="8">#REF!</definedName>
    <definedName name="Вес5" localSheetId="11">#REF!</definedName>
    <definedName name="Вес5" localSheetId="12">#REF!</definedName>
    <definedName name="Вес5" localSheetId="13">#REF!</definedName>
    <definedName name="Вес5" localSheetId="14">#REF!</definedName>
    <definedName name="Вес5" localSheetId="15">#REF!</definedName>
    <definedName name="Вес5" localSheetId="16">#REF!</definedName>
    <definedName name="Вес5" localSheetId="17">#REF!</definedName>
    <definedName name="Вес5" localSheetId="18">#REF!</definedName>
    <definedName name="Вес5" localSheetId="19">#REF!</definedName>
    <definedName name="Вес5" localSheetId="20">#REF!</definedName>
    <definedName name="Вес5" localSheetId="21">#REF!</definedName>
    <definedName name="Вес5" localSheetId="22">#REF!</definedName>
    <definedName name="Вес5" localSheetId="23">#REF!</definedName>
    <definedName name="Вес5" localSheetId="24">#REF!</definedName>
    <definedName name="Вес5" localSheetId="25">#REF!</definedName>
    <definedName name="Вес5" localSheetId="26">#REF!</definedName>
    <definedName name="Вес5" localSheetId="27">#REF!</definedName>
    <definedName name="Вес5" localSheetId="28">#REF!</definedName>
    <definedName name="Вес5">#REF!</definedName>
    <definedName name="Вес5.1" localSheetId="9">#REF!</definedName>
    <definedName name="Вес5.1" localSheetId="10">#REF!</definedName>
    <definedName name="Вес5.1" localSheetId="1">#REF!</definedName>
    <definedName name="Вес5.1" localSheetId="2">#REF!</definedName>
    <definedName name="Вес5.1" localSheetId="3">#REF!</definedName>
    <definedName name="Вес5.1" localSheetId="4">#REF!</definedName>
    <definedName name="Вес5.1" localSheetId="5">#REF!</definedName>
    <definedName name="Вес5.1" localSheetId="6">#REF!</definedName>
    <definedName name="Вес5.1" localSheetId="7">#REF!</definedName>
    <definedName name="Вес5.1" localSheetId="8">#REF!</definedName>
    <definedName name="Вес5.1" localSheetId="11">#REF!</definedName>
    <definedName name="Вес5.1" localSheetId="12">#REF!</definedName>
    <definedName name="Вес5.1" localSheetId="13">#REF!</definedName>
    <definedName name="Вес5.1" localSheetId="14">#REF!</definedName>
    <definedName name="Вес5.1" localSheetId="15">#REF!</definedName>
    <definedName name="Вес5.1" localSheetId="16">#REF!</definedName>
    <definedName name="Вес5.1" localSheetId="17">#REF!</definedName>
    <definedName name="Вес5.1" localSheetId="18">#REF!</definedName>
    <definedName name="Вес5.1" localSheetId="19">#REF!</definedName>
    <definedName name="Вес5.1" localSheetId="20">#REF!</definedName>
    <definedName name="Вес5.1" localSheetId="21">#REF!</definedName>
    <definedName name="Вес5.1" localSheetId="22">#REF!</definedName>
    <definedName name="Вес5.1" localSheetId="23">#REF!</definedName>
    <definedName name="Вес5.1" localSheetId="24">#REF!</definedName>
    <definedName name="Вес5.1" localSheetId="25">#REF!</definedName>
    <definedName name="Вес5.1" localSheetId="26">#REF!</definedName>
    <definedName name="Вес5.1" localSheetId="27">#REF!</definedName>
    <definedName name="Вес5.1" localSheetId="28">#REF!</definedName>
    <definedName name="Вес5.1">#REF!</definedName>
    <definedName name="Вес5.2" localSheetId="9">#REF!</definedName>
    <definedName name="Вес5.2" localSheetId="10">#REF!</definedName>
    <definedName name="Вес5.2" localSheetId="1">#REF!</definedName>
    <definedName name="Вес5.2" localSheetId="2">#REF!</definedName>
    <definedName name="Вес5.2" localSheetId="3">#REF!</definedName>
    <definedName name="Вес5.2" localSheetId="4">#REF!</definedName>
    <definedName name="Вес5.2" localSheetId="5">#REF!</definedName>
    <definedName name="Вес5.2" localSheetId="6">#REF!</definedName>
    <definedName name="Вес5.2" localSheetId="7">#REF!</definedName>
    <definedName name="Вес5.2" localSheetId="8">#REF!</definedName>
    <definedName name="Вес5.2" localSheetId="11">#REF!</definedName>
    <definedName name="Вес5.2" localSheetId="12">#REF!</definedName>
    <definedName name="Вес5.2" localSheetId="13">#REF!</definedName>
    <definedName name="Вес5.2" localSheetId="14">#REF!</definedName>
    <definedName name="Вес5.2" localSheetId="15">#REF!</definedName>
    <definedName name="Вес5.2" localSheetId="16">#REF!</definedName>
    <definedName name="Вес5.2" localSheetId="17">#REF!</definedName>
    <definedName name="Вес5.2" localSheetId="18">#REF!</definedName>
    <definedName name="Вес5.2" localSheetId="19">#REF!</definedName>
    <definedName name="Вес5.2" localSheetId="20">#REF!</definedName>
    <definedName name="Вес5.2" localSheetId="21">#REF!</definedName>
    <definedName name="Вес5.2" localSheetId="22">#REF!</definedName>
    <definedName name="Вес5.2" localSheetId="23">#REF!</definedName>
    <definedName name="Вес5.2" localSheetId="24">#REF!</definedName>
    <definedName name="Вес5.2" localSheetId="25">#REF!</definedName>
    <definedName name="Вес5.2" localSheetId="26">#REF!</definedName>
    <definedName name="Вес5.2" localSheetId="27">#REF!</definedName>
    <definedName name="Вес5.2" localSheetId="28">#REF!</definedName>
    <definedName name="Вес5.2">#REF!</definedName>
    <definedName name="Вес5.3" localSheetId="9">#REF!</definedName>
    <definedName name="Вес5.3" localSheetId="10">#REF!</definedName>
    <definedName name="Вес5.3" localSheetId="1">#REF!</definedName>
    <definedName name="Вес5.3" localSheetId="2">#REF!</definedName>
    <definedName name="Вес5.3" localSheetId="3">#REF!</definedName>
    <definedName name="Вес5.3" localSheetId="4">#REF!</definedName>
    <definedName name="Вес5.3" localSheetId="5">#REF!</definedName>
    <definedName name="Вес5.3" localSheetId="6">#REF!</definedName>
    <definedName name="Вес5.3" localSheetId="7">#REF!</definedName>
    <definedName name="Вес5.3" localSheetId="8">#REF!</definedName>
    <definedName name="Вес5.3" localSheetId="11">#REF!</definedName>
    <definedName name="Вес5.3" localSheetId="12">#REF!</definedName>
    <definedName name="Вес5.3" localSheetId="13">#REF!</definedName>
    <definedName name="Вес5.3" localSheetId="14">#REF!</definedName>
    <definedName name="Вес5.3" localSheetId="15">#REF!</definedName>
    <definedName name="Вес5.3" localSheetId="16">#REF!</definedName>
    <definedName name="Вес5.3" localSheetId="17">#REF!</definedName>
    <definedName name="Вес5.3" localSheetId="18">#REF!</definedName>
    <definedName name="Вес5.3" localSheetId="19">#REF!</definedName>
    <definedName name="Вес5.3" localSheetId="20">#REF!</definedName>
    <definedName name="Вес5.3" localSheetId="21">#REF!</definedName>
    <definedName name="Вес5.3" localSheetId="22">#REF!</definedName>
    <definedName name="Вес5.3" localSheetId="23">#REF!</definedName>
    <definedName name="Вес5.3" localSheetId="24">#REF!</definedName>
    <definedName name="Вес5.3" localSheetId="25">#REF!</definedName>
    <definedName name="Вес5.3" localSheetId="26">#REF!</definedName>
    <definedName name="Вес5.3" localSheetId="27">#REF!</definedName>
    <definedName name="Вес5.3" localSheetId="28">#REF!</definedName>
    <definedName name="Вес5.3">#REF!</definedName>
    <definedName name="Вес5.4" localSheetId="9">#REF!</definedName>
    <definedName name="Вес5.4" localSheetId="10">#REF!</definedName>
    <definedName name="Вес5.4" localSheetId="1">#REF!</definedName>
    <definedName name="Вес5.4" localSheetId="2">#REF!</definedName>
    <definedName name="Вес5.4" localSheetId="3">#REF!</definedName>
    <definedName name="Вес5.4" localSheetId="4">#REF!</definedName>
    <definedName name="Вес5.4" localSheetId="5">#REF!</definedName>
    <definedName name="Вес5.4" localSheetId="6">#REF!</definedName>
    <definedName name="Вес5.4" localSheetId="7">#REF!</definedName>
    <definedName name="Вес5.4" localSheetId="8">#REF!</definedName>
    <definedName name="Вес5.4" localSheetId="11">#REF!</definedName>
    <definedName name="Вес5.4" localSheetId="12">#REF!</definedName>
    <definedName name="Вес5.4" localSheetId="13">#REF!</definedName>
    <definedName name="Вес5.4" localSheetId="14">#REF!</definedName>
    <definedName name="Вес5.4" localSheetId="15">#REF!</definedName>
    <definedName name="Вес5.4" localSheetId="16">#REF!</definedName>
    <definedName name="Вес5.4" localSheetId="17">#REF!</definedName>
    <definedName name="Вес5.4" localSheetId="18">#REF!</definedName>
    <definedName name="Вес5.4" localSheetId="19">#REF!</definedName>
    <definedName name="Вес5.4" localSheetId="20">#REF!</definedName>
    <definedName name="Вес5.4" localSheetId="21">#REF!</definedName>
    <definedName name="Вес5.4" localSheetId="22">#REF!</definedName>
    <definedName name="Вес5.4" localSheetId="23">#REF!</definedName>
    <definedName name="Вес5.4" localSheetId="24">#REF!</definedName>
    <definedName name="Вес5.4" localSheetId="25">#REF!</definedName>
    <definedName name="Вес5.4" localSheetId="26">#REF!</definedName>
    <definedName name="Вес5.4" localSheetId="27">#REF!</definedName>
    <definedName name="Вес5.4" localSheetId="28">#REF!</definedName>
    <definedName name="Вес5.4">#REF!</definedName>
    <definedName name="Вес5.5" localSheetId="9">#REF!</definedName>
    <definedName name="Вес5.5" localSheetId="10">#REF!</definedName>
    <definedName name="Вес5.5" localSheetId="1">#REF!</definedName>
    <definedName name="Вес5.5" localSheetId="2">#REF!</definedName>
    <definedName name="Вес5.5" localSheetId="3">#REF!</definedName>
    <definedName name="Вес5.5" localSheetId="4">#REF!</definedName>
    <definedName name="Вес5.5" localSheetId="5">#REF!</definedName>
    <definedName name="Вес5.5" localSheetId="6">#REF!</definedName>
    <definedName name="Вес5.5" localSheetId="7">#REF!</definedName>
    <definedName name="Вес5.5" localSheetId="8">#REF!</definedName>
    <definedName name="Вес5.5" localSheetId="11">#REF!</definedName>
    <definedName name="Вес5.5" localSheetId="12">#REF!</definedName>
    <definedName name="Вес5.5" localSheetId="13">#REF!</definedName>
    <definedName name="Вес5.5" localSheetId="14">#REF!</definedName>
    <definedName name="Вес5.5" localSheetId="15">#REF!</definedName>
    <definedName name="Вес5.5" localSheetId="16">#REF!</definedName>
    <definedName name="Вес5.5" localSheetId="17">#REF!</definedName>
    <definedName name="Вес5.5" localSheetId="18">#REF!</definedName>
    <definedName name="Вес5.5" localSheetId="19">#REF!</definedName>
    <definedName name="Вес5.5" localSheetId="20">#REF!</definedName>
    <definedName name="Вес5.5" localSheetId="21">#REF!</definedName>
    <definedName name="Вес5.5" localSheetId="22">#REF!</definedName>
    <definedName name="Вес5.5" localSheetId="23">#REF!</definedName>
    <definedName name="Вес5.5" localSheetId="24">#REF!</definedName>
    <definedName name="Вес5.5" localSheetId="25">#REF!</definedName>
    <definedName name="Вес5.5" localSheetId="26">#REF!</definedName>
    <definedName name="Вес5.5" localSheetId="27">#REF!</definedName>
    <definedName name="Вес5.5" localSheetId="28">#REF!</definedName>
    <definedName name="Вес5.5">#REF!</definedName>
    <definedName name="Вес5.6" localSheetId="9">#REF!</definedName>
    <definedName name="Вес5.6" localSheetId="10">#REF!</definedName>
    <definedName name="Вес5.6" localSheetId="1">#REF!</definedName>
    <definedName name="Вес5.6" localSheetId="2">#REF!</definedName>
    <definedName name="Вес5.6" localSheetId="3">#REF!</definedName>
    <definedName name="Вес5.6" localSheetId="4">#REF!</definedName>
    <definedName name="Вес5.6" localSheetId="5">#REF!</definedName>
    <definedName name="Вес5.6" localSheetId="6">#REF!</definedName>
    <definedName name="Вес5.6" localSheetId="7">#REF!</definedName>
    <definedName name="Вес5.6" localSheetId="8">#REF!</definedName>
    <definedName name="Вес5.6" localSheetId="11">#REF!</definedName>
    <definedName name="Вес5.6" localSheetId="12">#REF!</definedName>
    <definedName name="Вес5.6" localSheetId="13">#REF!</definedName>
    <definedName name="Вес5.6" localSheetId="14">#REF!</definedName>
    <definedName name="Вес5.6" localSheetId="15">#REF!</definedName>
    <definedName name="Вес5.6" localSheetId="16">#REF!</definedName>
    <definedName name="Вес5.6" localSheetId="17">#REF!</definedName>
    <definedName name="Вес5.6" localSheetId="18">#REF!</definedName>
    <definedName name="Вес5.6" localSheetId="19">#REF!</definedName>
    <definedName name="Вес5.6" localSheetId="20">#REF!</definedName>
    <definedName name="Вес5.6" localSheetId="21">#REF!</definedName>
    <definedName name="Вес5.6" localSheetId="22">#REF!</definedName>
    <definedName name="Вес5.6" localSheetId="23">#REF!</definedName>
    <definedName name="Вес5.6" localSheetId="24">#REF!</definedName>
    <definedName name="Вес5.6" localSheetId="25">#REF!</definedName>
    <definedName name="Вес5.6" localSheetId="26">#REF!</definedName>
    <definedName name="Вес5.6" localSheetId="27">#REF!</definedName>
    <definedName name="Вес5.6" localSheetId="28">#REF!</definedName>
    <definedName name="Вес5.6">#REF!</definedName>
    <definedName name="Вес5.7">'[1]3.2_Нов'!$A$14</definedName>
    <definedName name="Вес6" localSheetId="9">#REF!</definedName>
    <definedName name="Вес6" localSheetId="10">#REF!</definedName>
    <definedName name="Вес6" localSheetId="1">#REF!</definedName>
    <definedName name="Вес6" localSheetId="2">#REF!</definedName>
    <definedName name="Вес6" localSheetId="3">#REF!</definedName>
    <definedName name="Вес6" localSheetId="4">#REF!</definedName>
    <definedName name="Вес6" localSheetId="5">#REF!</definedName>
    <definedName name="Вес6" localSheetId="6">#REF!</definedName>
    <definedName name="Вес6" localSheetId="7">#REF!</definedName>
    <definedName name="Вес6" localSheetId="8">#REF!</definedName>
    <definedName name="Вес6" localSheetId="11">#REF!</definedName>
    <definedName name="Вес6" localSheetId="12">#REF!</definedName>
    <definedName name="Вес6" localSheetId="13">#REF!</definedName>
    <definedName name="Вес6" localSheetId="14">#REF!</definedName>
    <definedName name="Вес6" localSheetId="15">#REF!</definedName>
    <definedName name="Вес6" localSheetId="16">#REF!</definedName>
    <definedName name="Вес6" localSheetId="17">#REF!</definedName>
    <definedName name="Вес6" localSheetId="18">#REF!</definedName>
    <definedName name="Вес6" localSheetId="19">#REF!</definedName>
    <definedName name="Вес6" localSheetId="20">#REF!</definedName>
    <definedName name="Вес6" localSheetId="21">#REF!</definedName>
    <definedName name="Вес6" localSheetId="22">#REF!</definedName>
    <definedName name="Вес6" localSheetId="23">#REF!</definedName>
    <definedName name="Вес6" localSheetId="24">#REF!</definedName>
    <definedName name="Вес6" localSheetId="25">#REF!</definedName>
    <definedName name="Вес6" localSheetId="26">#REF!</definedName>
    <definedName name="Вес6" localSheetId="27">#REF!</definedName>
    <definedName name="Вес6" localSheetId="28">#REF!</definedName>
    <definedName name="Вес6">#REF!</definedName>
    <definedName name="Вес6.1" localSheetId="9">#REF!</definedName>
    <definedName name="Вес6.1" localSheetId="10">#REF!</definedName>
    <definedName name="Вес6.1" localSheetId="1">#REF!</definedName>
    <definedName name="Вес6.1" localSheetId="2">#REF!</definedName>
    <definedName name="Вес6.1" localSheetId="3">#REF!</definedName>
    <definedName name="Вес6.1" localSheetId="4">#REF!</definedName>
    <definedName name="Вес6.1" localSheetId="5">#REF!</definedName>
    <definedName name="Вес6.1" localSheetId="6">#REF!</definedName>
    <definedName name="Вес6.1" localSheetId="7">#REF!</definedName>
    <definedName name="Вес6.1" localSheetId="8">#REF!</definedName>
    <definedName name="Вес6.1" localSheetId="11">#REF!</definedName>
    <definedName name="Вес6.1" localSheetId="12">#REF!</definedName>
    <definedName name="Вес6.1" localSheetId="13">#REF!</definedName>
    <definedName name="Вес6.1" localSheetId="14">#REF!</definedName>
    <definedName name="Вес6.1" localSheetId="15">#REF!</definedName>
    <definedName name="Вес6.1" localSheetId="16">#REF!</definedName>
    <definedName name="Вес6.1" localSheetId="17">#REF!</definedName>
    <definedName name="Вес6.1" localSheetId="18">#REF!</definedName>
    <definedName name="Вес6.1" localSheetId="19">#REF!</definedName>
    <definedName name="Вес6.1" localSheetId="20">#REF!</definedName>
    <definedName name="Вес6.1" localSheetId="21">#REF!</definedName>
    <definedName name="Вес6.1" localSheetId="22">#REF!</definedName>
    <definedName name="Вес6.1" localSheetId="23">#REF!</definedName>
    <definedName name="Вес6.1" localSheetId="24">#REF!</definedName>
    <definedName name="Вес6.1" localSheetId="25">#REF!</definedName>
    <definedName name="Вес6.1" localSheetId="26">#REF!</definedName>
    <definedName name="Вес6.1" localSheetId="27">#REF!</definedName>
    <definedName name="Вес6.1" localSheetId="28">#REF!</definedName>
    <definedName name="Вес6.1">#REF!</definedName>
    <definedName name="Вес6.2" localSheetId="9">#REF!</definedName>
    <definedName name="Вес6.2" localSheetId="10">#REF!</definedName>
    <definedName name="Вес6.2" localSheetId="1">#REF!</definedName>
    <definedName name="Вес6.2" localSheetId="2">#REF!</definedName>
    <definedName name="Вес6.2" localSheetId="3">#REF!</definedName>
    <definedName name="Вес6.2" localSheetId="4">#REF!</definedName>
    <definedName name="Вес6.2" localSheetId="5">#REF!</definedName>
    <definedName name="Вес6.2" localSheetId="6">#REF!</definedName>
    <definedName name="Вес6.2" localSheetId="7">#REF!</definedName>
    <definedName name="Вес6.2" localSheetId="8">#REF!</definedName>
    <definedName name="Вес6.2" localSheetId="11">#REF!</definedName>
    <definedName name="Вес6.2" localSheetId="12">#REF!</definedName>
    <definedName name="Вес6.2" localSheetId="13">#REF!</definedName>
    <definedName name="Вес6.2" localSheetId="14">#REF!</definedName>
    <definedName name="Вес6.2" localSheetId="15">#REF!</definedName>
    <definedName name="Вес6.2" localSheetId="16">#REF!</definedName>
    <definedName name="Вес6.2" localSheetId="17">#REF!</definedName>
    <definedName name="Вес6.2" localSheetId="18">#REF!</definedName>
    <definedName name="Вес6.2" localSheetId="19">#REF!</definedName>
    <definedName name="Вес6.2" localSheetId="20">#REF!</definedName>
    <definedName name="Вес6.2" localSheetId="21">#REF!</definedName>
    <definedName name="Вес6.2" localSheetId="22">#REF!</definedName>
    <definedName name="Вес6.2" localSheetId="23">#REF!</definedName>
    <definedName name="Вес6.2" localSheetId="24">#REF!</definedName>
    <definedName name="Вес6.2" localSheetId="25">#REF!</definedName>
    <definedName name="Вес6.2" localSheetId="26">#REF!</definedName>
    <definedName name="Вес6.2" localSheetId="27">#REF!</definedName>
    <definedName name="Вес6.2" localSheetId="28">#REF!</definedName>
    <definedName name="Вес6.2">#REF!</definedName>
    <definedName name="Вес6.3" localSheetId="9">#REF!</definedName>
    <definedName name="Вес6.3" localSheetId="10">#REF!</definedName>
    <definedName name="Вес6.3" localSheetId="1">#REF!</definedName>
    <definedName name="Вес6.3" localSheetId="2">#REF!</definedName>
    <definedName name="Вес6.3" localSheetId="3">#REF!</definedName>
    <definedName name="Вес6.3" localSheetId="4">#REF!</definedName>
    <definedName name="Вес6.3" localSheetId="5">#REF!</definedName>
    <definedName name="Вес6.3" localSheetId="6">#REF!</definedName>
    <definedName name="Вес6.3" localSheetId="7">#REF!</definedName>
    <definedName name="Вес6.3" localSheetId="8">#REF!</definedName>
    <definedName name="Вес6.3" localSheetId="11">#REF!</definedName>
    <definedName name="Вес6.3" localSheetId="12">#REF!</definedName>
    <definedName name="Вес6.3" localSheetId="13">#REF!</definedName>
    <definedName name="Вес6.3" localSheetId="14">#REF!</definedName>
    <definedName name="Вес6.3" localSheetId="15">#REF!</definedName>
    <definedName name="Вес6.3" localSheetId="16">#REF!</definedName>
    <definedName name="Вес6.3" localSheetId="17">#REF!</definedName>
    <definedName name="Вес6.3" localSheetId="18">#REF!</definedName>
    <definedName name="Вес6.3" localSheetId="19">#REF!</definedName>
    <definedName name="Вес6.3" localSheetId="20">#REF!</definedName>
    <definedName name="Вес6.3" localSheetId="21">#REF!</definedName>
    <definedName name="Вес6.3" localSheetId="22">#REF!</definedName>
    <definedName name="Вес6.3" localSheetId="23">#REF!</definedName>
    <definedName name="Вес6.3" localSheetId="24">#REF!</definedName>
    <definedName name="Вес6.3" localSheetId="25">#REF!</definedName>
    <definedName name="Вес6.3" localSheetId="26">#REF!</definedName>
    <definedName name="Вес6.3" localSheetId="27">#REF!</definedName>
    <definedName name="Вес6.3" localSheetId="28">#REF!</definedName>
    <definedName name="Вес6.3">#REF!</definedName>
    <definedName name="Вес6.4" localSheetId="9">#REF!</definedName>
    <definedName name="Вес6.4" localSheetId="10">#REF!</definedName>
    <definedName name="Вес6.4" localSheetId="1">#REF!</definedName>
    <definedName name="Вес6.4" localSheetId="2">#REF!</definedName>
    <definedName name="Вес6.4" localSheetId="3">#REF!</definedName>
    <definedName name="Вес6.4" localSheetId="4">#REF!</definedName>
    <definedName name="Вес6.4" localSheetId="5">#REF!</definedName>
    <definedName name="Вес6.4" localSheetId="6">#REF!</definedName>
    <definedName name="Вес6.4" localSheetId="7">#REF!</definedName>
    <definedName name="Вес6.4" localSheetId="8">#REF!</definedName>
    <definedName name="Вес6.4" localSheetId="11">#REF!</definedName>
    <definedName name="Вес6.4" localSheetId="12">#REF!</definedName>
    <definedName name="Вес6.4" localSheetId="13">#REF!</definedName>
    <definedName name="Вес6.4" localSheetId="14">#REF!</definedName>
    <definedName name="Вес6.4" localSheetId="15">#REF!</definedName>
    <definedName name="Вес6.4" localSheetId="16">#REF!</definedName>
    <definedName name="Вес6.4" localSheetId="17">#REF!</definedName>
    <definedName name="Вес6.4" localSheetId="18">#REF!</definedName>
    <definedName name="Вес6.4" localSheetId="19">#REF!</definedName>
    <definedName name="Вес6.4" localSheetId="20">#REF!</definedName>
    <definedName name="Вес6.4" localSheetId="21">#REF!</definedName>
    <definedName name="Вес6.4" localSheetId="22">#REF!</definedName>
    <definedName name="Вес6.4" localSheetId="23">#REF!</definedName>
    <definedName name="Вес6.4" localSheetId="24">#REF!</definedName>
    <definedName name="Вес6.4" localSheetId="25">#REF!</definedName>
    <definedName name="Вес6.4" localSheetId="26">#REF!</definedName>
    <definedName name="Вес6.4" localSheetId="27">#REF!</definedName>
    <definedName name="Вес6.4" localSheetId="28">#REF!</definedName>
    <definedName name="Вес6.4">#REF!</definedName>
    <definedName name="Вес6.5" localSheetId="9">#REF!</definedName>
    <definedName name="Вес6.5" localSheetId="10">#REF!</definedName>
    <definedName name="Вес6.5" localSheetId="1">#REF!</definedName>
    <definedName name="Вес6.5" localSheetId="2">#REF!</definedName>
    <definedName name="Вес6.5" localSheetId="3">#REF!</definedName>
    <definedName name="Вес6.5" localSheetId="4">#REF!</definedName>
    <definedName name="Вес6.5" localSheetId="5">#REF!</definedName>
    <definedName name="Вес6.5" localSheetId="6">#REF!</definedName>
    <definedName name="Вес6.5" localSheetId="7">#REF!</definedName>
    <definedName name="Вес6.5" localSheetId="8">#REF!</definedName>
    <definedName name="Вес6.5" localSheetId="11">#REF!</definedName>
    <definedName name="Вес6.5" localSheetId="12">#REF!</definedName>
    <definedName name="Вес6.5" localSheetId="13">#REF!</definedName>
    <definedName name="Вес6.5" localSheetId="14">#REF!</definedName>
    <definedName name="Вес6.5" localSheetId="15">#REF!</definedName>
    <definedName name="Вес6.5" localSheetId="16">#REF!</definedName>
    <definedName name="Вес6.5" localSheetId="17">#REF!</definedName>
    <definedName name="Вес6.5" localSheetId="18">#REF!</definedName>
    <definedName name="Вес6.5" localSheetId="19">#REF!</definedName>
    <definedName name="Вес6.5" localSheetId="20">#REF!</definedName>
    <definedName name="Вес6.5" localSheetId="21">#REF!</definedName>
    <definedName name="Вес6.5" localSheetId="22">#REF!</definedName>
    <definedName name="Вес6.5" localSheetId="23">#REF!</definedName>
    <definedName name="Вес6.5" localSheetId="24">#REF!</definedName>
    <definedName name="Вес6.5" localSheetId="25">#REF!</definedName>
    <definedName name="Вес6.5" localSheetId="26">#REF!</definedName>
    <definedName name="Вес6.5" localSheetId="27">#REF!</definedName>
    <definedName name="Вес6.5" localSheetId="28">#REF!</definedName>
    <definedName name="Вес6.5">#REF!</definedName>
    <definedName name="Вес6.6" localSheetId="9">#REF!</definedName>
    <definedName name="Вес6.6" localSheetId="10">#REF!</definedName>
    <definedName name="Вес6.6" localSheetId="1">#REF!</definedName>
    <definedName name="Вес6.6" localSheetId="2">#REF!</definedName>
    <definedName name="Вес6.6" localSheetId="3">#REF!</definedName>
    <definedName name="Вес6.6" localSheetId="4">#REF!</definedName>
    <definedName name="Вес6.6" localSheetId="5">#REF!</definedName>
    <definedName name="Вес6.6" localSheetId="6">#REF!</definedName>
    <definedName name="Вес6.6" localSheetId="7">#REF!</definedName>
    <definedName name="Вес6.6" localSheetId="8">#REF!</definedName>
    <definedName name="Вес6.6" localSheetId="11">#REF!</definedName>
    <definedName name="Вес6.6" localSheetId="12">#REF!</definedName>
    <definedName name="Вес6.6" localSheetId="13">#REF!</definedName>
    <definedName name="Вес6.6" localSheetId="14">#REF!</definedName>
    <definedName name="Вес6.6" localSheetId="15">#REF!</definedName>
    <definedName name="Вес6.6" localSheetId="16">#REF!</definedName>
    <definedName name="Вес6.6" localSheetId="17">#REF!</definedName>
    <definedName name="Вес6.6" localSheetId="18">#REF!</definedName>
    <definedName name="Вес6.6" localSheetId="19">#REF!</definedName>
    <definedName name="Вес6.6" localSheetId="20">#REF!</definedName>
    <definedName name="Вес6.6" localSheetId="21">#REF!</definedName>
    <definedName name="Вес6.6" localSheetId="22">#REF!</definedName>
    <definedName name="Вес6.6" localSheetId="23">#REF!</definedName>
    <definedName name="Вес6.6" localSheetId="24">#REF!</definedName>
    <definedName name="Вес6.6" localSheetId="25">#REF!</definedName>
    <definedName name="Вес6.6" localSheetId="26">#REF!</definedName>
    <definedName name="Вес6.6" localSheetId="27">#REF!</definedName>
    <definedName name="Вес6.6" localSheetId="28">#REF!</definedName>
    <definedName name="Вес6.6">#REF!</definedName>
    <definedName name="Вес6.8" localSheetId="9">#REF!</definedName>
    <definedName name="Вес6.8" localSheetId="10">#REF!</definedName>
    <definedName name="Вес6.8" localSheetId="1">#REF!</definedName>
    <definedName name="Вес6.8" localSheetId="2">#REF!</definedName>
    <definedName name="Вес6.8" localSheetId="3">#REF!</definedName>
    <definedName name="Вес6.8" localSheetId="4">#REF!</definedName>
    <definedName name="Вес6.8" localSheetId="5">#REF!</definedName>
    <definedName name="Вес6.8" localSheetId="6">#REF!</definedName>
    <definedName name="Вес6.8" localSheetId="7">#REF!</definedName>
    <definedName name="Вес6.8" localSheetId="8">#REF!</definedName>
    <definedName name="Вес6.8" localSheetId="11">#REF!</definedName>
    <definedName name="Вес6.8" localSheetId="12">#REF!</definedName>
    <definedName name="Вес6.8" localSheetId="13">#REF!</definedName>
    <definedName name="Вес6.8" localSheetId="14">#REF!</definedName>
    <definedName name="Вес6.8" localSheetId="15">#REF!</definedName>
    <definedName name="Вес6.8" localSheetId="16">#REF!</definedName>
    <definedName name="Вес6.8" localSheetId="17">#REF!</definedName>
    <definedName name="Вес6.8" localSheetId="18">#REF!</definedName>
    <definedName name="Вес6.8" localSheetId="19">#REF!</definedName>
    <definedName name="Вес6.8" localSheetId="20">#REF!</definedName>
    <definedName name="Вес6.8" localSheetId="21">#REF!</definedName>
    <definedName name="Вес6.8" localSheetId="22">#REF!</definedName>
    <definedName name="Вес6.8" localSheetId="23">#REF!</definedName>
    <definedName name="Вес6.8" localSheetId="24">#REF!</definedName>
    <definedName name="Вес6.8" localSheetId="25">#REF!</definedName>
    <definedName name="Вес6.8" localSheetId="26">#REF!</definedName>
    <definedName name="Вес6.8" localSheetId="27">#REF!</definedName>
    <definedName name="Вес6.8" localSheetId="28">#REF!</definedName>
    <definedName name="Вес6.8">#REF!</definedName>
    <definedName name="Вес6.8.">'[2]6. КонтрольАудит'!$A$15</definedName>
    <definedName name="Вес6.9" localSheetId="9">#REF!</definedName>
    <definedName name="Вес6.9" localSheetId="10">#REF!</definedName>
    <definedName name="Вес6.9" localSheetId="1">#REF!</definedName>
    <definedName name="Вес6.9" localSheetId="2">#REF!</definedName>
    <definedName name="Вес6.9" localSheetId="3">#REF!</definedName>
    <definedName name="Вес6.9" localSheetId="4">#REF!</definedName>
    <definedName name="Вес6.9" localSheetId="5">#REF!</definedName>
    <definedName name="Вес6.9" localSheetId="6">#REF!</definedName>
    <definedName name="Вес6.9" localSheetId="7">#REF!</definedName>
    <definedName name="Вес6.9" localSheetId="8">#REF!</definedName>
    <definedName name="Вес6.9" localSheetId="11">#REF!</definedName>
    <definedName name="Вес6.9" localSheetId="12">#REF!</definedName>
    <definedName name="Вес6.9" localSheetId="13">#REF!</definedName>
    <definedName name="Вес6.9" localSheetId="14">#REF!</definedName>
    <definedName name="Вес6.9" localSheetId="15">#REF!</definedName>
    <definedName name="Вес6.9" localSheetId="16">#REF!</definedName>
    <definedName name="Вес6.9" localSheetId="17">#REF!</definedName>
    <definedName name="Вес6.9" localSheetId="18">#REF!</definedName>
    <definedName name="Вес6.9" localSheetId="19">#REF!</definedName>
    <definedName name="Вес6.9" localSheetId="20">#REF!</definedName>
    <definedName name="Вес6.9" localSheetId="21">#REF!</definedName>
    <definedName name="Вес6.9" localSheetId="22">#REF!</definedName>
    <definedName name="Вес6.9" localSheetId="23">#REF!</definedName>
    <definedName name="Вес6.9" localSheetId="24">#REF!</definedName>
    <definedName name="Вес6.9" localSheetId="25">#REF!</definedName>
    <definedName name="Вес6.9" localSheetId="26">#REF!</definedName>
    <definedName name="Вес6.9" localSheetId="27">#REF!</definedName>
    <definedName name="Вес6.9" localSheetId="28">#REF!</definedName>
    <definedName name="Вес6.9">#REF!</definedName>
    <definedName name="Вес7" localSheetId="9">#REF!</definedName>
    <definedName name="Вес7" localSheetId="10">#REF!</definedName>
    <definedName name="Вес7" localSheetId="1">#REF!</definedName>
    <definedName name="Вес7" localSheetId="2">#REF!</definedName>
    <definedName name="Вес7" localSheetId="3">#REF!</definedName>
    <definedName name="Вес7" localSheetId="4">#REF!</definedName>
    <definedName name="Вес7" localSheetId="5">#REF!</definedName>
    <definedName name="Вес7" localSheetId="6">#REF!</definedName>
    <definedName name="Вес7" localSheetId="7">#REF!</definedName>
    <definedName name="Вес7" localSheetId="8">#REF!</definedName>
    <definedName name="Вес7" localSheetId="11">#REF!</definedName>
    <definedName name="Вес7" localSheetId="12">#REF!</definedName>
    <definedName name="Вес7" localSheetId="13">#REF!</definedName>
    <definedName name="Вес7" localSheetId="14">#REF!</definedName>
    <definedName name="Вес7" localSheetId="15">#REF!</definedName>
    <definedName name="Вес7" localSheetId="16">#REF!</definedName>
    <definedName name="Вес7" localSheetId="17">#REF!</definedName>
    <definedName name="Вес7" localSheetId="18">#REF!</definedName>
    <definedName name="Вес7" localSheetId="19">#REF!</definedName>
    <definedName name="Вес7" localSheetId="20">#REF!</definedName>
    <definedName name="Вес7" localSheetId="21">#REF!</definedName>
    <definedName name="Вес7" localSheetId="22">#REF!</definedName>
    <definedName name="Вес7" localSheetId="23">#REF!</definedName>
    <definedName name="Вес7" localSheetId="24">#REF!</definedName>
    <definedName name="Вес7" localSheetId="25">#REF!</definedName>
    <definedName name="Вес7" localSheetId="26">#REF!</definedName>
    <definedName name="Вес7" localSheetId="27">#REF!</definedName>
    <definedName name="Вес7" localSheetId="28">#REF!</definedName>
    <definedName name="Вес7">#REF!</definedName>
    <definedName name="Вес7.1" localSheetId="9">#REF!</definedName>
    <definedName name="Вес7.1" localSheetId="10">#REF!</definedName>
    <definedName name="Вес7.1" localSheetId="1">#REF!</definedName>
    <definedName name="Вес7.1" localSheetId="2">#REF!</definedName>
    <definedName name="Вес7.1" localSheetId="3">#REF!</definedName>
    <definedName name="Вес7.1" localSheetId="4">#REF!</definedName>
    <definedName name="Вес7.1" localSheetId="5">#REF!</definedName>
    <definedName name="Вес7.1" localSheetId="6">#REF!</definedName>
    <definedName name="Вес7.1" localSheetId="7">#REF!</definedName>
    <definedName name="Вес7.1" localSheetId="8">#REF!</definedName>
    <definedName name="Вес7.1" localSheetId="11">#REF!</definedName>
    <definedName name="Вес7.1" localSheetId="12">#REF!</definedName>
    <definedName name="Вес7.1" localSheetId="13">#REF!</definedName>
    <definedName name="Вес7.1" localSheetId="14">#REF!</definedName>
    <definedName name="Вес7.1" localSheetId="15">#REF!</definedName>
    <definedName name="Вес7.1" localSheetId="16">#REF!</definedName>
    <definedName name="Вес7.1" localSheetId="17">#REF!</definedName>
    <definedName name="Вес7.1" localSheetId="18">#REF!</definedName>
    <definedName name="Вес7.1" localSheetId="19">#REF!</definedName>
    <definedName name="Вес7.1" localSheetId="20">#REF!</definedName>
    <definedName name="Вес7.1" localSheetId="21">#REF!</definedName>
    <definedName name="Вес7.1" localSheetId="22">#REF!</definedName>
    <definedName name="Вес7.1" localSheetId="23">#REF!</definedName>
    <definedName name="Вес7.1" localSheetId="24">#REF!</definedName>
    <definedName name="Вес7.1" localSheetId="25">#REF!</definedName>
    <definedName name="Вес7.1" localSheetId="26">#REF!</definedName>
    <definedName name="Вес7.1" localSheetId="27">#REF!</definedName>
    <definedName name="Вес7.1" localSheetId="28">#REF!</definedName>
    <definedName name="Вес7.1">#REF!</definedName>
    <definedName name="Вес7.2" localSheetId="9">#REF!</definedName>
    <definedName name="Вес7.2" localSheetId="10">#REF!</definedName>
    <definedName name="Вес7.2" localSheetId="1">#REF!</definedName>
    <definedName name="Вес7.2" localSheetId="2">#REF!</definedName>
    <definedName name="Вес7.2" localSheetId="3">#REF!</definedName>
    <definedName name="Вес7.2" localSheetId="4">#REF!</definedName>
    <definedName name="Вес7.2" localSheetId="5">#REF!</definedName>
    <definedName name="Вес7.2" localSheetId="6">#REF!</definedName>
    <definedName name="Вес7.2" localSheetId="7">#REF!</definedName>
    <definedName name="Вес7.2" localSheetId="8">#REF!</definedName>
    <definedName name="Вес7.2" localSheetId="11">#REF!</definedName>
    <definedName name="Вес7.2" localSheetId="12">#REF!</definedName>
    <definedName name="Вес7.2" localSheetId="13">#REF!</definedName>
    <definedName name="Вес7.2" localSheetId="14">#REF!</definedName>
    <definedName name="Вес7.2" localSheetId="15">#REF!</definedName>
    <definedName name="Вес7.2" localSheetId="16">#REF!</definedName>
    <definedName name="Вес7.2" localSheetId="17">#REF!</definedName>
    <definedName name="Вес7.2" localSheetId="18">#REF!</definedName>
    <definedName name="Вес7.2" localSheetId="19">#REF!</definedName>
    <definedName name="Вес7.2" localSheetId="20">#REF!</definedName>
    <definedName name="Вес7.2" localSheetId="21">#REF!</definedName>
    <definedName name="Вес7.2" localSheetId="22">#REF!</definedName>
    <definedName name="Вес7.2" localSheetId="23">#REF!</definedName>
    <definedName name="Вес7.2" localSheetId="24">#REF!</definedName>
    <definedName name="Вес7.2" localSheetId="25">#REF!</definedName>
    <definedName name="Вес7.2" localSheetId="26">#REF!</definedName>
    <definedName name="Вес7.2" localSheetId="27">#REF!</definedName>
    <definedName name="Вес7.2" localSheetId="28">#REF!</definedName>
    <definedName name="Вес7.2">#REF!</definedName>
    <definedName name="Вес7.3" localSheetId="9">#REF!</definedName>
    <definedName name="Вес7.3" localSheetId="10">#REF!</definedName>
    <definedName name="Вес7.3" localSheetId="1">#REF!</definedName>
    <definedName name="Вес7.3" localSheetId="2">#REF!</definedName>
    <definedName name="Вес7.3" localSheetId="3">#REF!</definedName>
    <definedName name="Вес7.3" localSheetId="4">#REF!</definedName>
    <definedName name="Вес7.3" localSheetId="5">#REF!</definedName>
    <definedName name="Вес7.3" localSheetId="6">#REF!</definedName>
    <definedName name="Вес7.3" localSheetId="7">#REF!</definedName>
    <definedName name="Вес7.3" localSheetId="8">#REF!</definedName>
    <definedName name="Вес7.3" localSheetId="11">#REF!</definedName>
    <definedName name="Вес7.3" localSheetId="12">#REF!</definedName>
    <definedName name="Вес7.3" localSheetId="13">#REF!</definedName>
    <definedName name="Вес7.3" localSheetId="14">#REF!</definedName>
    <definedName name="Вес7.3" localSheetId="15">#REF!</definedName>
    <definedName name="Вес7.3" localSheetId="16">#REF!</definedName>
    <definedName name="Вес7.3" localSheetId="17">#REF!</definedName>
    <definedName name="Вес7.3" localSheetId="18">#REF!</definedName>
    <definedName name="Вес7.3" localSheetId="19">#REF!</definedName>
    <definedName name="Вес7.3" localSheetId="20">#REF!</definedName>
    <definedName name="Вес7.3" localSheetId="21">#REF!</definedName>
    <definedName name="Вес7.3" localSheetId="22">#REF!</definedName>
    <definedName name="Вес7.3" localSheetId="23">#REF!</definedName>
    <definedName name="Вес7.3" localSheetId="24">#REF!</definedName>
    <definedName name="Вес7.3" localSheetId="25">#REF!</definedName>
    <definedName name="Вес7.3" localSheetId="26">#REF!</definedName>
    <definedName name="Вес7.3" localSheetId="27">#REF!</definedName>
    <definedName name="Вес7.3" localSheetId="28">#REF!</definedName>
    <definedName name="Вес7.3">#REF!</definedName>
    <definedName name="Вес7.4" localSheetId="9">#REF!</definedName>
    <definedName name="Вес7.4" localSheetId="10">#REF!</definedName>
    <definedName name="Вес7.4" localSheetId="1">#REF!</definedName>
    <definedName name="Вес7.4" localSheetId="2">#REF!</definedName>
    <definedName name="Вес7.4" localSheetId="3">#REF!</definedName>
    <definedName name="Вес7.4" localSheetId="4">#REF!</definedName>
    <definedName name="Вес7.4" localSheetId="5">#REF!</definedName>
    <definedName name="Вес7.4" localSheetId="6">#REF!</definedName>
    <definedName name="Вес7.4" localSheetId="7">#REF!</definedName>
    <definedName name="Вес7.4" localSheetId="8">#REF!</definedName>
    <definedName name="Вес7.4" localSheetId="11">#REF!</definedName>
    <definedName name="Вес7.4" localSheetId="12">#REF!</definedName>
    <definedName name="Вес7.4" localSheetId="13">#REF!</definedName>
    <definedName name="Вес7.4" localSheetId="14">#REF!</definedName>
    <definedName name="Вес7.4" localSheetId="15">#REF!</definedName>
    <definedName name="Вес7.4" localSheetId="16">#REF!</definedName>
    <definedName name="Вес7.4" localSheetId="17">#REF!</definedName>
    <definedName name="Вес7.4" localSheetId="18">#REF!</definedName>
    <definedName name="Вес7.4" localSheetId="19">#REF!</definedName>
    <definedName name="Вес7.4" localSheetId="20">#REF!</definedName>
    <definedName name="Вес7.4" localSheetId="21">#REF!</definedName>
    <definedName name="Вес7.4" localSheetId="22">#REF!</definedName>
    <definedName name="Вес7.4" localSheetId="23">#REF!</definedName>
    <definedName name="Вес7.4" localSheetId="24">#REF!</definedName>
    <definedName name="Вес7.4" localSheetId="25">#REF!</definedName>
    <definedName name="Вес7.4" localSheetId="26">#REF!</definedName>
    <definedName name="Вес7.4" localSheetId="27">#REF!</definedName>
    <definedName name="Вес7.4" localSheetId="28">#REF!</definedName>
    <definedName name="Вес7.4">#REF!</definedName>
    <definedName name="Вес7.5" localSheetId="9">#REF!</definedName>
    <definedName name="Вес7.5" localSheetId="10">#REF!</definedName>
    <definedName name="Вес7.5" localSheetId="1">#REF!</definedName>
    <definedName name="Вес7.5" localSheetId="2">#REF!</definedName>
    <definedName name="Вес7.5" localSheetId="3">#REF!</definedName>
    <definedName name="Вес7.5" localSheetId="4">#REF!</definedName>
    <definedName name="Вес7.5" localSheetId="5">#REF!</definedName>
    <definedName name="Вес7.5" localSheetId="6">#REF!</definedName>
    <definedName name="Вес7.5" localSheetId="7">#REF!</definedName>
    <definedName name="Вес7.5" localSheetId="8">#REF!</definedName>
    <definedName name="Вес7.5" localSheetId="11">#REF!</definedName>
    <definedName name="Вес7.5" localSheetId="12">#REF!</definedName>
    <definedName name="Вес7.5" localSheetId="13">#REF!</definedName>
    <definedName name="Вес7.5" localSheetId="14">#REF!</definedName>
    <definedName name="Вес7.5" localSheetId="15">#REF!</definedName>
    <definedName name="Вес7.5" localSheetId="16">#REF!</definedName>
    <definedName name="Вес7.5" localSheetId="17">#REF!</definedName>
    <definedName name="Вес7.5" localSheetId="18">#REF!</definedName>
    <definedName name="Вес7.5" localSheetId="19">#REF!</definedName>
    <definedName name="Вес7.5" localSheetId="20">#REF!</definedName>
    <definedName name="Вес7.5" localSheetId="21">#REF!</definedName>
    <definedName name="Вес7.5" localSheetId="22">#REF!</definedName>
    <definedName name="Вес7.5" localSheetId="23">#REF!</definedName>
    <definedName name="Вес7.5" localSheetId="24">#REF!</definedName>
    <definedName name="Вес7.5" localSheetId="25">#REF!</definedName>
    <definedName name="Вес7.5" localSheetId="26">#REF!</definedName>
    <definedName name="Вес7.5" localSheetId="27">#REF!</definedName>
    <definedName name="Вес7.5" localSheetId="28">#REF!</definedName>
    <definedName name="Вес7.5">#REF!</definedName>
    <definedName name="Вес8.1" localSheetId="9">#REF!</definedName>
    <definedName name="Вес8.1" localSheetId="10">#REF!</definedName>
    <definedName name="Вес8.1" localSheetId="1">#REF!</definedName>
    <definedName name="Вес8.1" localSheetId="2">#REF!</definedName>
    <definedName name="Вес8.1" localSheetId="3">#REF!</definedName>
    <definedName name="Вес8.1" localSheetId="4">#REF!</definedName>
    <definedName name="Вес8.1" localSheetId="5">#REF!</definedName>
    <definedName name="Вес8.1" localSheetId="6">#REF!</definedName>
    <definedName name="Вес8.1" localSheetId="7">#REF!</definedName>
    <definedName name="Вес8.1" localSheetId="8">#REF!</definedName>
    <definedName name="Вес8.1" localSheetId="11">#REF!</definedName>
    <definedName name="Вес8.1" localSheetId="12">#REF!</definedName>
    <definedName name="Вес8.1" localSheetId="13">#REF!</definedName>
    <definedName name="Вес8.1" localSheetId="14">#REF!</definedName>
    <definedName name="Вес8.1" localSheetId="15">#REF!</definedName>
    <definedName name="Вес8.1" localSheetId="16">#REF!</definedName>
    <definedName name="Вес8.1" localSheetId="17">#REF!</definedName>
    <definedName name="Вес8.1" localSheetId="18">#REF!</definedName>
    <definedName name="Вес8.1" localSheetId="19">#REF!</definedName>
    <definedName name="Вес8.1" localSheetId="20">#REF!</definedName>
    <definedName name="Вес8.1" localSheetId="21">#REF!</definedName>
    <definedName name="Вес8.1" localSheetId="22">#REF!</definedName>
    <definedName name="Вес8.1" localSheetId="23">#REF!</definedName>
    <definedName name="Вес8.1" localSheetId="24">#REF!</definedName>
    <definedName name="Вес8.1" localSheetId="25">#REF!</definedName>
    <definedName name="Вес8.1" localSheetId="26">#REF!</definedName>
    <definedName name="Вес8.1" localSheetId="27">#REF!</definedName>
    <definedName name="Вес8.1" localSheetId="28">#REF!</definedName>
    <definedName name="Вес8.1">#REF!</definedName>
    <definedName name="Криста_Мера_10_0" localSheetId="4">'1.5'!$F$8:$F$23</definedName>
    <definedName name="Криста_Мера_10_0" localSheetId="5">'1.6'!$F$8:$F$23</definedName>
    <definedName name="Криста_Мера_10_0" localSheetId="7">'1.8'!$F$7:$F$22</definedName>
    <definedName name="Криста_Мера_10_0" localSheetId="8">'1.9'!$F$7:$F$22</definedName>
    <definedName name="Криста_Мера_10_0" localSheetId="11">'2.1'!$H$7:$H$22</definedName>
    <definedName name="Криста_Мера_10_0" localSheetId="22">'4.7'!$H$8:$H$23</definedName>
    <definedName name="Криста_Мера_11_0" localSheetId="4">'1.5'!$G$8:$G$23</definedName>
    <definedName name="Криста_Мера_11_0" localSheetId="5">'1.6'!$G$8:$G$23</definedName>
    <definedName name="Криста_Мера_11_0" localSheetId="8">'1.9'!$G$7:$G$22</definedName>
    <definedName name="Криста_Мера_12_0" localSheetId="4">'1.5'!$H$8:$H$23</definedName>
    <definedName name="Криста_Мера_12_0" localSheetId="8">'1.9'!$J$7:$J$22</definedName>
    <definedName name="Криста_Мера_13_0" localSheetId="4">'1.5'!$I$8:$I$23</definedName>
    <definedName name="Криста_Мера_13_0" localSheetId="8">'1.9'!$K$7:$K$22</definedName>
    <definedName name="Криста_Мера_14_0" localSheetId="4">'1.5'!$J$8:$J$23</definedName>
    <definedName name="Криста_Мера_14_0" localSheetId="8">'1.9'!$L$7:$L$22</definedName>
    <definedName name="Криста_Мера_15_0" localSheetId="4">'1.5'!$K$8:$K$23</definedName>
    <definedName name="Криста_Мера_16_0" localSheetId="4">'1.5'!$L$8:$L$23</definedName>
    <definedName name="Криста_Мера_17_0" localSheetId="4">'1.5'!$M$8:$M$23</definedName>
    <definedName name="Криста_Мера_18_0" localSheetId="4">'1.5'!$N$8:$N$23</definedName>
    <definedName name="Криста_Мера_19_0" localSheetId="4">'1.5'!$O$8:$O$23</definedName>
    <definedName name="Криста_Мера_20_0" localSheetId="4">'1.5'!$P$8:$P$23</definedName>
    <definedName name="Криста_Мера_21_0" localSheetId="4">'1.5'!$Q$8:$Q$23</definedName>
    <definedName name="Криста_Мера_22_0" localSheetId="4">'1.5'!$R$8:$R$23</definedName>
    <definedName name="Криста_Мера_23_0" localSheetId="4">'1.5'!$S$8:$S$23</definedName>
    <definedName name="Криста_Мера_24_0" localSheetId="4">'1.5'!$T$8:$T$23</definedName>
    <definedName name="Криста_Мера_25_0" localSheetId="4">'1.5'!$U$8:$U$23</definedName>
    <definedName name="Криста_Мера_26_0" localSheetId="4">'1.5'!$V$8:$V$23</definedName>
    <definedName name="Криста_Мера_27_0" localSheetId="4">'1.5'!$W$8:$W$23</definedName>
    <definedName name="Криста_Мера_28_0" localSheetId="4">'1.5'!$X$8:$X$23</definedName>
    <definedName name="Криста_Мера_29_0" localSheetId="4">'1.5'!$Y$8:$Y$23</definedName>
    <definedName name="Криста_Мера_30_0" localSheetId="4">'1.5'!$Z$8:$Z$23</definedName>
    <definedName name="Криста_Мера_31_0" localSheetId="4">'1.5'!$AA$8:$AA$23</definedName>
    <definedName name="Криста_Мера_7_0" localSheetId="9">'1.10'!$D$7:$D$22</definedName>
    <definedName name="Криста_Мера_7_0" localSheetId="2">'1.3'!$D$7:$D$22</definedName>
    <definedName name="Криста_Мера_7_0" localSheetId="3">'1.4'!$D$6:$D$21</definedName>
    <definedName name="Криста_Мера_7_0" localSheetId="4">'1.5'!$D$8:$D$23</definedName>
    <definedName name="Криста_Мера_7_0" localSheetId="5">'1.6'!$D$8:$D$23</definedName>
    <definedName name="Криста_Мера_7_0" localSheetId="6">'1.7'!$D$6:$D$21</definedName>
    <definedName name="Криста_Мера_7_0" localSheetId="7">'1.8'!$D$7:$D$22</definedName>
    <definedName name="Криста_Мера_7_0" localSheetId="8">'1.9'!$D$7:$D$22</definedName>
    <definedName name="Криста_Мера_7_0" localSheetId="11">'2.1'!$D$7:$D$22</definedName>
    <definedName name="Криста_Мера_7_0" localSheetId="12">'2.2'!$D$7:$D$22</definedName>
    <definedName name="Криста_Мера_7_0" localSheetId="22">'4.7'!$D$8:$D$23</definedName>
    <definedName name="Криста_Мера_7_0" localSheetId="23">'4.8'!$D$6:$D$21</definedName>
    <definedName name="Криста_Мера_8_0" localSheetId="9">'1.10'!$F$7:$F$22</definedName>
    <definedName name="Криста_Мера_8_0" localSheetId="2">'1.3'!$F$7:$F$22</definedName>
    <definedName name="Криста_Мера_8_0" localSheetId="3">'1.4'!$E$6:$E$21</definedName>
    <definedName name="Криста_Мера_8_0" localSheetId="5">'1.6'!$I$8:$I$23</definedName>
    <definedName name="Криста_Мера_8_0" localSheetId="6">'1.7'!$F$6:$F$21</definedName>
    <definedName name="Криста_Мера_8_0" localSheetId="8">'1.9'!$I$7:$I$22</definedName>
    <definedName name="Криста_Мера_8_0" localSheetId="11">'2.1'!$G$7:$G$22</definedName>
    <definedName name="Криста_Мера_8_0" localSheetId="22">'4.7'!$G$8:$G$23</definedName>
    <definedName name="Криста_Мера_8_0" localSheetId="23">'4.8'!$F$6:$F$21</definedName>
    <definedName name="Криста_Мера_9_0" localSheetId="4">'1.5'!$E$8:$E$23</definedName>
    <definedName name="Криста_Мера_9_0" localSheetId="5">'1.6'!$E$8:$E$23</definedName>
    <definedName name="Криста_Мера_9_0" localSheetId="7">'1.8'!$E$7:$E$22</definedName>
    <definedName name="Криста_Мера_9_0" localSheetId="8">'1.9'!$E$7:$E$22</definedName>
    <definedName name="Криста_Мера_9_0" localSheetId="11">'2.1'!$E$7:$E$22</definedName>
    <definedName name="Криста_Мера_9_0" localSheetId="12">'2.2'!$E$7:$E$22</definedName>
    <definedName name="Криста_Мера_9_0" localSheetId="22">'4.7'!$E$8:$E$23</definedName>
    <definedName name="Криста_Результат_2_0" localSheetId="0">'1.1'!$C$7:$C$22</definedName>
    <definedName name="Криста_Результат_2_0" localSheetId="9">'1.10'!$C$7:$C$22</definedName>
    <definedName name="Криста_Результат_2_0" localSheetId="10">'1.11'!$C$7:$C$22</definedName>
    <definedName name="Криста_Результат_2_0" localSheetId="1">'1.2'!$C$7:$C$22</definedName>
    <definedName name="Криста_Результат_2_0" localSheetId="2">'1.3'!$C$7:$C$22</definedName>
    <definedName name="Криста_Результат_2_0" localSheetId="3">'1.4'!$C$6:$C$21</definedName>
    <definedName name="Криста_Результат_2_0" localSheetId="4">'1.5'!$C$8:$C$23</definedName>
    <definedName name="Криста_Результат_2_0" localSheetId="5">'1.6'!$C$8:$C$23</definedName>
    <definedName name="Криста_Результат_2_0" localSheetId="6">'1.7'!$C$6:$C$21</definedName>
    <definedName name="Криста_Результат_2_0" localSheetId="7">'1.8'!$C$7:$C$22</definedName>
    <definedName name="Криста_Результат_2_0" localSheetId="8">'1.9'!$C$7:$C$22</definedName>
    <definedName name="Криста_Результат_2_0" localSheetId="11">'2.1'!$C$7:$C$22</definedName>
    <definedName name="Криста_Результат_2_0" localSheetId="12">'2.2'!$C$7:$C$22</definedName>
    <definedName name="Криста_Результат_2_0" localSheetId="13">'2.3'!$C$7:$C$22</definedName>
    <definedName name="Криста_Результат_2_0" localSheetId="14">'3.1'!$C$6:$C$21</definedName>
    <definedName name="Криста_Результат_2_0" localSheetId="15">'3.2'!$C$6:$C$21</definedName>
    <definedName name="Криста_Результат_2_0" localSheetId="16">'4.1'!$C$6:$C$21</definedName>
    <definedName name="Криста_Результат_2_0" localSheetId="17">'4.2'!$C$6:$C$21</definedName>
    <definedName name="Криста_Результат_2_0" localSheetId="18">'4.3'!$C$6:$C$21</definedName>
    <definedName name="Криста_Результат_2_0" localSheetId="19">'4.4'!$C$6:$C$21</definedName>
    <definedName name="Криста_Результат_2_0" localSheetId="20">'4.5'!$C$7:$C$22</definedName>
    <definedName name="Криста_Результат_2_0" localSheetId="21">'4.6'!$C$6:$C$21</definedName>
    <definedName name="Криста_Результат_2_0" localSheetId="22">'4.7'!$C$8:$C$23</definedName>
    <definedName name="Криста_Результат_2_0" localSheetId="23">'4.8'!$C$6:$C$21</definedName>
    <definedName name="Криста_Результат_2_0" localSheetId="24">'4.9'!$C$6:$C$21</definedName>
    <definedName name="Криста_Результат_2_0" localSheetId="25">'5.1'!$C$6:$C$21</definedName>
    <definedName name="Криста_Результат_2_0" localSheetId="26">'5.2'!$C$6:$C$21</definedName>
    <definedName name="Криста_Результат_2_0" localSheetId="27">'5.3'!$C$6:$C$21</definedName>
    <definedName name="Криста_Результат_2_0" localSheetId="28">'5.4'!$C$6:$C$21</definedName>
    <definedName name="Криста_Результат_3_0" localSheetId="0">'1.1'!$H$7:$H$22</definedName>
    <definedName name="Криста_Результат_3_0" localSheetId="9">'1.10'!$H$7:$H$22</definedName>
    <definedName name="Криста_Результат_3_0" localSheetId="10">'1.11'!$L$7:$L$22</definedName>
    <definedName name="Криста_Результат_3_0" localSheetId="1">'1.2'!$H$7:$H$22</definedName>
    <definedName name="Криста_Результат_3_0" localSheetId="2">'1.3'!$H$7:$H$22</definedName>
    <definedName name="Криста_Результат_3_0" localSheetId="3">'1.4'!$F$6:$F$21</definedName>
    <definedName name="Криста_Результат_3_0" localSheetId="4">'1.5'!$AN$8:$AN$23</definedName>
    <definedName name="Криста_Результат_3_0" localSheetId="5">'1.6'!$J$8:$J$23</definedName>
    <definedName name="Криста_Результат_3_0" localSheetId="6">'1.7'!$H$6:$H$21</definedName>
    <definedName name="Криста_Результат_3_0" localSheetId="7">'1.8'!$H$7:$H$22</definedName>
    <definedName name="Криста_Результат_3_0" localSheetId="8">'1.9'!$N$7:$N$22</definedName>
    <definedName name="Криста_Результат_3_0" localSheetId="11">'2.1'!$J$7:$J$22</definedName>
    <definedName name="Криста_Результат_3_0" localSheetId="12">'2.2'!$H$7:$H$22</definedName>
    <definedName name="Криста_Результат_3_0" localSheetId="13">'2.3'!$L$7:$L$22</definedName>
    <definedName name="Криста_Результат_3_0" localSheetId="14">'3.1'!$E$6:$E$21</definedName>
    <definedName name="Криста_Результат_3_0" localSheetId="15">'3.2'!$E$6:$E$21</definedName>
    <definedName name="Криста_Результат_3_0" localSheetId="16">'4.1'!$E$6:$E$21</definedName>
    <definedName name="Криста_Результат_3_0" localSheetId="17">'4.2'!$E$6:$E$21</definedName>
    <definedName name="Криста_Результат_3_0" localSheetId="18">'4.3'!$F$6:$F$21</definedName>
    <definedName name="Криста_Результат_3_0" localSheetId="19">'4.4'!$E$6:$E$21</definedName>
    <definedName name="Криста_Результат_3_0" localSheetId="20">'4.5'!$H$7:$H$22</definedName>
    <definedName name="Криста_Результат_3_0" localSheetId="21">'4.6'!$E$6:$E$21</definedName>
    <definedName name="Криста_Результат_3_0" localSheetId="22">'4.7'!$K$8:$K$23</definedName>
    <definedName name="Криста_Результат_3_0" localSheetId="23">'4.8'!$H$6:$H$21</definedName>
    <definedName name="Криста_Результат_3_0" localSheetId="24">'4.9'!$F$6:$F$21</definedName>
    <definedName name="Криста_Результат_3_0" localSheetId="25">'5.1'!$H$6:$H$21</definedName>
    <definedName name="Криста_Результат_3_0" localSheetId="26">'5.2'!$F$6:$F$21</definedName>
    <definedName name="Криста_Результат_3_0" localSheetId="27">'5.3'!$F$6:$F$21</definedName>
    <definedName name="Криста_Результат_3_0" localSheetId="28">'5.4'!$F$6:$F$21</definedName>
    <definedName name="Криста_Результат_4_0" localSheetId="0">'1.1'!$I$7:$I$22</definedName>
    <definedName name="Криста_Результат_4_0" localSheetId="9">'1.10'!$I$7:$I$22</definedName>
    <definedName name="Криста_Результат_4_0" localSheetId="10">'1.11'!$M$7:$M$22</definedName>
    <definedName name="Криста_Результат_4_0" localSheetId="1">'1.2'!$I$7:$I$22</definedName>
    <definedName name="Криста_Результат_4_0" localSheetId="2">'1.3'!$I$7:$I$22</definedName>
    <definedName name="Криста_Результат_4_0" localSheetId="3">'1.4'!$G$6:$G$21</definedName>
    <definedName name="Криста_Результат_4_0" localSheetId="4">'1.5'!$AO$8:$AO$23</definedName>
    <definedName name="Криста_Результат_4_0" localSheetId="5">'1.6'!$K$8:$K$23</definedName>
    <definedName name="Криста_Результат_4_0" localSheetId="6">'1.7'!$I$6:$I$21</definedName>
    <definedName name="Криста_Результат_4_0" localSheetId="7">'1.8'!$I$7:$I$22</definedName>
    <definedName name="Криста_Результат_4_0" localSheetId="8">'1.9'!$O$7:$O$22</definedName>
    <definedName name="Криста_Результат_4_0" localSheetId="11">'2.1'!$K$7:$K$22</definedName>
    <definedName name="Криста_Результат_4_0" localSheetId="12">'2.2'!$I$7:$I$22</definedName>
    <definedName name="Криста_Результат_4_0" localSheetId="13">'2.3'!$M$7:$M$22</definedName>
    <definedName name="Криста_Результат_4_0" localSheetId="14">'3.1'!$F$6:$F$21</definedName>
    <definedName name="Криста_Результат_4_0" localSheetId="15">'3.2'!$F$6:$F$21</definedName>
    <definedName name="Криста_Результат_4_0" localSheetId="16">'4.1'!$F$6:$F$21</definedName>
    <definedName name="Криста_Результат_4_0" localSheetId="17">'4.2'!$F$6:$F$21</definedName>
    <definedName name="Криста_Результат_4_0" localSheetId="18">'4.3'!$G$6:$G$21</definedName>
    <definedName name="Криста_Результат_4_0" localSheetId="19">'4.4'!$F$6:$F$21</definedName>
    <definedName name="Криста_Результат_4_0" localSheetId="20">'4.5'!$I$7:$I$22</definedName>
    <definedName name="Криста_Результат_4_0" localSheetId="21">'4.6'!$F$6:$F$21</definedName>
    <definedName name="Криста_Результат_4_0" localSheetId="22">'4.7'!$L$8:$L$23</definedName>
    <definedName name="Криста_Результат_4_0" localSheetId="23">'4.8'!$I$6:$I$21</definedName>
    <definedName name="Криста_Результат_4_0" localSheetId="24">'4.9'!$G$6:$G$21</definedName>
    <definedName name="Криста_Результат_4_0" localSheetId="25">'5.1'!$I$6:$I$21</definedName>
    <definedName name="Криста_Результат_4_0" localSheetId="26">'5.2'!$G$6:$G$21</definedName>
    <definedName name="Криста_Результат_4_0" localSheetId="27">'5.3'!$G$6:$G$21</definedName>
    <definedName name="Криста_Результат_4_0" localSheetId="28">'5.4'!$G$6:$G$21</definedName>
    <definedName name="Криста_Свободный_10_0" localSheetId="10">'1.11'!$K$7:$K$22</definedName>
    <definedName name="Криста_Свободный_10_0" localSheetId="4">'1.5'!$AD$8:$AD$23</definedName>
    <definedName name="Криста_Свободный_10_0" localSheetId="13">'2.3'!$K$7:$K$22</definedName>
    <definedName name="Криста_Свободный_10_0" localSheetId="22">'4.7'!$F$8:$F$23</definedName>
    <definedName name="Криста_Свободный_11_0" localSheetId="10">'1.11'!$H$7:$H$22</definedName>
    <definedName name="Криста_Свободный_11_0" localSheetId="4">'1.5'!$AE$8:$AE$23</definedName>
    <definedName name="Криста_Свободный_11_0" localSheetId="13">'2.3'!$H$7:$H$22</definedName>
    <definedName name="Криста_Свободный_11_0" localSheetId="22">'4.7'!$I$8:$I$23</definedName>
    <definedName name="Криста_Свободный_12_0" localSheetId="4">'1.5'!$AF$8:$AF$23</definedName>
    <definedName name="Криста_Свободный_13_0" localSheetId="4">'1.5'!$AG$8:$AG$23</definedName>
    <definedName name="Криста_Свободный_14_0" localSheetId="4">'1.5'!$AH$8:$AH$23</definedName>
    <definedName name="Криста_Свободный_15_0" localSheetId="4">'1.5'!$AI$8:$AI$23</definedName>
    <definedName name="Криста_Свободный_16_0" localSheetId="4">'1.5'!$AJ$8:$AJ$23</definedName>
    <definedName name="Криста_Свободный_17_0" localSheetId="4">'1.5'!$AK$8:$AK$23</definedName>
    <definedName name="Криста_Свободный_18_0" localSheetId="4">'1.5'!$AL$8:$AL$23</definedName>
    <definedName name="Криста_Свободный_19_0" localSheetId="4">'1.5'!$AM$8:$AM$23</definedName>
    <definedName name="Криста_Свободный_4_0" localSheetId="0">'1.1'!$D$7:$D$22</definedName>
    <definedName name="Криста_Свободный_4_0" localSheetId="9">'1.10'!$E$7:$E$22</definedName>
    <definedName name="Криста_Свободный_4_0" localSheetId="10">'1.11'!$D$7:$D$22</definedName>
    <definedName name="Криста_Свободный_4_0" localSheetId="1">'1.2'!$D$7:$D$22</definedName>
    <definedName name="Криста_Свободный_4_0" localSheetId="6">'1.7'!$E$6:$E$21</definedName>
    <definedName name="Криста_Свободный_4_0" localSheetId="13">'2.3'!$D$7:$D$22</definedName>
    <definedName name="Криста_Свободный_4_0" localSheetId="14">'3.1'!$D$6:$D$21</definedName>
    <definedName name="Криста_Свободный_4_0" localSheetId="16">'4.1'!$D$6:$D$21</definedName>
    <definedName name="Криста_Свободный_4_0" localSheetId="20">'4.5'!$D$7:$D$22</definedName>
    <definedName name="Криста_Свободный_4_0" localSheetId="21">'4.6'!$D$6:$D$21</definedName>
    <definedName name="Криста_Свободный_4_0" localSheetId="25">'5.1'!$D$6:$D$21</definedName>
    <definedName name="Криста_Свободный_4_0" localSheetId="26">'5.2'!$D$6:$D$21</definedName>
    <definedName name="Криста_Свободный_4_0" localSheetId="27">'5.3'!$D$6:$D$21</definedName>
    <definedName name="Криста_Свободный_4_0" localSheetId="28">'5.4'!$D$6:$D$21</definedName>
    <definedName name="Криста_Свободный_5_0" localSheetId="0">'1.1'!$E$7:$E$22</definedName>
    <definedName name="Криста_Свободный_5_0" localSheetId="9">'1.10'!$G$7:$G$22</definedName>
    <definedName name="Криста_Свободный_5_0" localSheetId="10">'1.11'!$E$7:$E$22</definedName>
    <definedName name="Криста_Свободный_5_0" localSheetId="1">'1.2'!$E$7:$E$22</definedName>
    <definedName name="Криста_Свободный_5_0" localSheetId="6">'1.7'!$G$6:$G$21</definedName>
    <definedName name="Криста_Свободный_5_0" localSheetId="13">'2.3'!$E$7:$E$22</definedName>
    <definedName name="Криста_Свободный_5_0" localSheetId="20">'4.5'!$E$7:$E$22</definedName>
    <definedName name="Криста_Свободный_5_0" localSheetId="25">'5.1'!$E$6:$E$21</definedName>
    <definedName name="Криста_Свободный_5_0" localSheetId="26">'5.2'!$E$6:$E$21</definedName>
    <definedName name="Криста_Свободный_5_0" localSheetId="27">'5.3'!$E$6:$E$21</definedName>
    <definedName name="Криста_Свободный_5_0" localSheetId="28">'5.4'!$E$6:$E$21</definedName>
    <definedName name="Криста_Свободный_6_0" localSheetId="0">'1.1'!$F$7:$F$22</definedName>
    <definedName name="Криста_Свободный_6_0" localSheetId="10">'1.11'!$F$7:$F$22</definedName>
    <definedName name="Криста_Свободный_6_0" localSheetId="1">'1.2'!$F$7:$F$22</definedName>
    <definedName name="Криста_Свободный_6_0" localSheetId="13">'2.3'!$F$7:$F$22</definedName>
    <definedName name="Криста_Свободный_6_0" localSheetId="20">'4.5'!$F$7:$F$22</definedName>
    <definedName name="Криста_Свободный_6_0" localSheetId="25">'5.1'!$F$6:$F$21</definedName>
    <definedName name="Криста_Свободный_7_0" localSheetId="0">'1.1'!$G$7:$G$22</definedName>
    <definedName name="Криста_Свободный_7_0" localSheetId="10">'1.11'!$G$7:$G$22</definedName>
    <definedName name="Криста_Свободный_7_0" localSheetId="1">'1.2'!$G$7:$G$22</definedName>
    <definedName name="Криста_Свободный_7_0" localSheetId="13">'2.3'!$G$7:$G$22</definedName>
    <definedName name="Криста_Свободный_7_0" localSheetId="20">'4.5'!$G$7:$G$22</definedName>
    <definedName name="Криста_Свободный_7_0" localSheetId="25">'5.1'!$G$6:$G$21</definedName>
    <definedName name="Криста_Свободный_8_0" localSheetId="10">'1.11'!$I$7:$I$22</definedName>
    <definedName name="Криста_Свободный_8_0" localSheetId="2">'1.3'!$E$7:$E$22</definedName>
    <definedName name="Криста_Свободный_8_0" localSheetId="4">'1.5'!$AB$8:$AB$23</definedName>
    <definedName name="Криста_Свободный_8_0" localSheetId="5">'1.6'!$H$8:$H$23</definedName>
    <definedName name="Криста_Свободный_8_0" localSheetId="7">'1.8'!$G$7:$G$22</definedName>
    <definedName name="Криста_Свободный_8_0" localSheetId="8">'1.9'!$H$7:$H$22</definedName>
    <definedName name="Криста_Свободный_8_0" localSheetId="11">'2.1'!$F$7:$F$22</definedName>
    <definedName name="Криста_Свободный_8_0" localSheetId="12">'2.2'!$G$7:$G$22</definedName>
    <definedName name="Криста_Свободный_8_0" localSheetId="13">'2.3'!$I$7:$I$22</definedName>
    <definedName name="Криста_Свободный_8_0" localSheetId="15">'3.2'!$D$6:$D$21</definedName>
    <definedName name="Криста_Свободный_8_0" localSheetId="17">'4.2'!$D$6:$D$21</definedName>
    <definedName name="Криста_Свободный_8_0" localSheetId="18">'4.3'!$D$6:$D$21</definedName>
    <definedName name="Криста_Свободный_8_0" localSheetId="19">'4.4'!$D$6:$D$21</definedName>
    <definedName name="Криста_Свободный_8_0" localSheetId="22">'4.7'!$J$8:$J$23</definedName>
    <definedName name="Криста_Свободный_8_0" localSheetId="23">'4.8'!$E$6:$E$21</definedName>
    <definedName name="Криста_Свободный_8_0" localSheetId="24">'4.9'!$D$6:$D$21</definedName>
    <definedName name="Криста_Свободный_9_0" localSheetId="10">'1.11'!$J$7:$J$22</definedName>
    <definedName name="Криста_Свободный_9_0" localSheetId="2">'1.3'!$G$7:$G$22</definedName>
    <definedName name="Криста_Свободный_9_0" localSheetId="4">'1.5'!$AC$8:$AC$23</definedName>
    <definedName name="Криста_Свободный_9_0" localSheetId="8">'1.9'!$M$7:$M$22</definedName>
    <definedName name="Криста_Свободный_9_0" localSheetId="11">'2.1'!$I$7:$I$22</definedName>
    <definedName name="Криста_Свободный_9_0" localSheetId="12">'2.2'!$F$7:$F$22</definedName>
    <definedName name="Криста_Свободный_9_0" localSheetId="13">'2.3'!$J$7:$J$22</definedName>
    <definedName name="Криста_Свободный_9_0" localSheetId="18">'4.3'!$E$6:$E$21</definedName>
    <definedName name="Криста_Свободный_9_0" localSheetId="23">'4.8'!$G$6:$G$21</definedName>
    <definedName name="Криста_Свободный_9_0" localSheetId="24">'4.9'!$E$6:$E$21</definedName>
    <definedName name="Криста_Таблица" localSheetId="0">'1.1'!$A$6:$I$22</definedName>
    <definedName name="Криста_Таблица" localSheetId="9">'1.10'!$A$6:$I$22</definedName>
    <definedName name="Криста_Таблица" localSheetId="10">'1.11'!$A$6:$M$22</definedName>
    <definedName name="Криста_Таблица" localSheetId="1">'1.2'!$A$6:$I$22</definedName>
    <definedName name="Криста_Таблица" localSheetId="2">'1.3'!$A$6:$I$22</definedName>
    <definedName name="Криста_Таблица" localSheetId="3">'1.4'!$A$5:$G$21</definedName>
    <definedName name="Криста_Таблица" localSheetId="4">'1.5'!$A$7:$AO$23</definedName>
    <definedName name="Криста_Таблица" localSheetId="5">'1.6'!$A$7:$K$23</definedName>
    <definedName name="Криста_Таблица" localSheetId="6">'1.7'!$A$5:$I$21</definedName>
    <definedName name="Криста_Таблица" localSheetId="7">'1.8'!$A$6:$I$22</definedName>
    <definedName name="Криста_Таблица" localSheetId="8">'1.9'!$A$6:$O$22</definedName>
    <definedName name="Криста_Таблица" localSheetId="11">'2.1'!$A$6:$K$22</definedName>
    <definedName name="Криста_Таблица" localSheetId="12">'2.2'!$A$6:$I$22</definedName>
    <definedName name="Криста_Таблица" localSheetId="13">'2.3'!$A$6:$M$22</definedName>
    <definedName name="Криста_Таблица" localSheetId="14">'3.1'!$A$5:$F$21</definedName>
    <definedName name="Криста_Таблица" localSheetId="15">'3.2'!$A$5:$F$21</definedName>
    <definedName name="Криста_Таблица" localSheetId="16">'4.1'!$A$5:$F$21</definedName>
    <definedName name="Криста_Таблица" localSheetId="17">'4.2'!$A$5:$F$21</definedName>
    <definedName name="Криста_Таблица" localSheetId="18">'4.3'!$A$5:$G$21</definedName>
    <definedName name="Криста_Таблица" localSheetId="19">'4.4'!$A$5:$F$21</definedName>
    <definedName name="Криста_Таблица" localSheetId="20">'4.5'!$A$6:$I$22</definedName>
    <definedName name="Криста_Таблица" localSheetId="21">'4.6'!$A$5:$F$21</definedName>
    <definedName name="Криста_Таблица" localSheetId="22">'4.7'!$A$7:$L$23</definedName>
    <definedName name="Криста_Таблица" localSheetId="23">'4.8'!$A$5:$I$21</definedName>
    <definedName name="Криста_Таблица" localSheetId="24">'4.9'!$A$5:$G$21</definedName>
    <definedName name="Криста_Таблица" localSheetId="25">'5.1'!$A$5:$I$21</definedName>
    <definedName name="Криста_Таблица" localSheetId="26">'5.2'!$A$5:$G$21</definedName>
    <definedName name="Криста_Таблица" localSheetId="27">'5.3'!$A$5:$G$21</definedName>
    <definedName name="Криста_Таблица" localSheetId="28">'5.4'!$A$5:$G$21</definedName>
    <definedName name="лопдш" localSheetId="0" hidden="1">'1.1'!#REF!</definedName>
    <definedName name="лопдш" localSheetId="9" hidden="1">'1.10'!#REF!</definedName>
    <definedName name="лопдш" localSheetId="10" hidden="1">'1.11'!#REF!</definedName>
    <definedName name="лопдш" localSheetId="1" hidden="1">'1.2'!#REF!</definedName>
    <definedName name="лопдш" localSheetId="2" hidden="1">'1.3'!#REF!</definedName>
    <definedName name="лопдш" localSheetId="3" hidden="1">'1.4'!#REF!</definedName>
    <definedName name="лопдш" localSheetId="4" hidden="1">'1.5'!#REF!</definedName>
    <definedName name="лопдш" localSheetId="5" hidden="1">'1.6'!#REF!</definedName>
    <definedName name="лопдш" localSheetId="6" hidden="1">'1.7'!#REF!</definedName>
    <definedName name="лопдш" localSheetId="7" hidden="1">'1.8'!#REF!</definedName>
    <definedName name="лопдш" localSheetId="8" hidden="1">'1.9'!#REF!</definedName>
    <definedName name="лопдш" localSheetId="11" hidden="1">'2.1'!#REF!</definedName>
    <definedName name="лопдш" localSheetId="12" hidden="1">'2.2'!#REF!</definedName>
    <definedName name="лопдш" localSheetId="13" hidden="1">'2.3'!#REF!</definedName>
    <definedName name="лопдш" localSheetId="14" hidden="1">'3.1'!#REF!</definedName>
    <definedName name="лопдш" localSheetId="15" hidden="1">'3.2'!#REF!</definedName>
    <definedName name="лопдш" localSheetId="16" hidden="1">'4.1'!#REF!</definedName>
    <definedName name="лопдш" localSheetId="17" hidden="1">'4.2'!#REF!</definedName>
    <definedName name="лопдш" localSheetId="18" hidden="1">'4.3'!#REF!</definedName>
    <definedName name="лопдш" localSheetId="19" hidden="1">'4.4'!#REF!</definedName>
    <definedName name="лопдш" localSheetId="20" hidden="1">'4.5'!#REF!</definedName>
    <definedName name="лопдш" localSheetId="21" hidden="1">'4.6'!#REF!</definedName>
    <definedName name="лопдш" localSheetId="22" hidden="1">'4.7'!#REF!</definedName>
    <definedName name="лопдш" localSheetId="23" hidden="1">'4.8'!#REF!</definedName>
    <definedName name="лопдш" localSheetId="24" hidden="1">'4.9'!#REF!</definedName>
    <definedName name="лопдш" localSheetId="25" hidden="1">'5.1'!#REF!</definedName>
    <definedName name="лопдш" localSheetId="26" hidden="1">'5.2'!#REF!</definedName>
    <definedName name="лопдш" localSheetId="27" hidden="1">'5.3'!#REF!</definedName>
    <definedName name="лопдш" localSheetId="28" hidden="1">'5.4'!#REF!</definedName>
    <definedName name="ОбластьИмпорта" localSheetId="0">'1.1'!$C$7:$I$21</definedName>
    <definedName name="ОбластьИмпорта" localSheetId="9">'1.10'!$C$7:$I$21</definedName>
    <definedName name="ОбластьИмпорта" localSheetId="10">'1.11'!$C$7:$M$21</definedName>
    <definedName name="ОбластьИмпорта" localSheetId="1">'1.2'!$C$7:$I$21</definedName>
    <definedName name="ОбластьИмпорта" localSheetId="2">'1.3'!$C$7:$I$21</definedName>
    <definedName name="ОбластьИмпорта" localSheetId="3">'1.4'!$C$6:$G$20</definedName>
    <definedName name="ОбластьИмпорта" localSheetId="4">'1.5'!$C$8:$AO$22</definedName>
    <definedName name="ОбластьИмпорта" localSheetId="5">'1.6'!$C$8:$K$22</definedName>
    <definedName name="ОбластьИмпорта" localSheetId="6">'1.7'!$C$6:$I$20</definedName>
    <definedName name="ОбластьИмпорта" localSheetId="7">'1.8'!$C$7:$I$21</definedName>
    <definedName name="ОбластьИмпорта" localSheetId="8">'1.9'!$C$7:$O$21</definedName>
    <definedName name="ОбластьИмпорта" localSheetId="11">'2.1'!$C$7:$K$21</definedName>
    <definedName name="ОбластьИмпорта" localSheetId="12">'2.2'!$C$7:$I$21</definedName>
    <definedName name="ОбластьИмпорта" localSheetId="13">'2.3'!$C$7:$M$21</definedName>
    <definedName name="ОбластьИмпорта" localSheetId="14">'3.1'!$C$6:$F$20</definedName>
    <definedName name="ОбластьИмпорта" localSheetId="15">'3.2'!$C$6:$F$20</definedName>
    <definedName name="ОбластьИмпорта" localSheetId="16">'4.1'!$C$6:$F$20</definedName>
    <definedName name="ОбластьИмпорта" localSheetId="17">'4.2'!$C$6:$F$20</definedName>
    <definedName name="ОбластьИмпорта" localSheetId="18">'4.3'!$C$6:$G$20</definedName>
    <definedName name="ОбластьИмпорта" localSheetId="19">'4.4'!$C$6:$F$20</definedName>
    <definedName name="ОбластьИмпорта" localSheetId="20">'4.5'!$C$7:$I$21</definedName>
    <definedName name="ОбластьИмпорта" localSheetId="21">'4.6'!$C$6:$F$20</definedName>
    <definedName name="ОбластьИмпорта" localSheetId="22">'4.7'!$C$8:$L$22</definedName>
    <definedName name="ОбластьИмпорта" localSheetId="23">'4.8'!$C$6:$I$20</definedName>
    <definedName name="ОбластьИмпорта" localSheetId="24">'4.9'!$C$6:$G$20</definedName>
    <definedName name="ОбластьИмпорта" localSheetId="25">'5.1'!$C$6:$I$20</definedName>
    <definedName name="ОбластьИмпорта" localSheetId="26">'5.2'!$C$6:$G$20</definedName>
    <definedName name="ОбластьИмпорта" localSheetId="27">'5.3'!$C$6:$G$20</definedName>
    <definedName name="ОбластьИмпорта" localSheetId="28">'5.4'!$C$6:$G$20</definedName>
    <definedName name="Р_1.3" localSheetId="9">#REF!</definedName>
    <definedName name="Р_1.3" localSheetId="10">#REF!</definedName>
    <definedName name="Р_1.3" localSheetId="1">#REF!</definedName>
    <definedName name="Р_1.3" localSheetId="2">#REF!</definedName>
    <definedName name="Р_1.3" localSheetId="3">#REF!</definedName>
    <definedName name="Р_1.3" localSheetId="4">#REF!</definedName>
    <definedName name="Р_1.3" localSheetId="5">#REF!</definedName>
    <definedName name="Р_1.3" localSheetId="6">#REF!</definedName>
    <definedName name="Р_1.3" localSheetId="7">#REF!</definedName>
    <definedName name="Р_1.3" localSheetId="8">#REF!</definedName>
    <definedName name="Р_1.3" localSheetId="11">#REF!</definedName>
    <definedName name="Р_1.3" localSheetId="12">#REF!</definedName>
    <definedName name="Р_1.3" localSheetId="13">#REF!</definedName>
    <definedName name="Р_1.3" localSheetId="14">#REF!</definedName>
    <definedName name="Р_1.3" localSheetId="15">#REF!</definedName>
    <definedName name="Р_1.3" localSheetId="16">#REF!</definedName>
    <definedName name="Р_1.3" localSheetId="17">#REF!</definedName>
    <definedName name="Р_1.3" localSheetId="18">#REF!</definedName>
    <definedName name="Р_1.3" localSheetId="19">#REF!</definedName>
    <definedName name="Р_1.3" localSheetId="20">#REF!</definedName>
    <definedName name="Р_1.3" localSheetId="21">#REF!</definedName>
    <definedName name="Р_1.3" localSheetId="22">#REF!</definedName>
    <definedName name="Р_1.3" localSheetId="23">#REF!</definedName>
    <definedName name="Р_1.3" localSheetId="24">#REF!</definedName>
    <definedName name="Р_1.3" localSheetId="25">#REF!</definedName>
    <definedName name="Р_1.3" localSheetId="26">#REF!</definedName>
    <definedName name="Р_1.3" localSheetId="27">#REF!</definedName>
    <definedName name="Р_1.3" localSheetId="28">#REF!</definedName>
    <definedName name="Р_1.3">#REF!</definedName>
    <definedName name="Р_1.5" localSheetId="9">#REF!</definedName>
    <definedName name="Р_1.5" localSheetId="10">#REF!</definedName>
    <definedName name="Р_1.5" localSheetId="1">#REF!</definedName>
    <definedName name="Р_1.5" localSheetId="2">#REF!</definedName>
    <definedName name="Р_1.5" localSheetId="3">#REF!</definedName>
    <definedName name="Р_1.5" localSheetId="4">#REF!</definedName>
    <definedName name="Р_1.5" localSheetId="5">#REF!</definedName>
    <definedName name="Р_1.5" localSheetId="6">#REF!</definedName>
    <definedName name="Р_1.5" localSheetId="7">#REF!</definedName>
    <definedName name="Р_1.5" localSheetId="8">#REF!</definedName>
    <definedName name="Р_1.5" localSheetId="11">#REF!</definedName>
    <definedName name="Р_1.5" localSheetId="12">#REF!</definedName>
    <definedName name="Р_1.5" localSheetId="13">#REF!</definedName>
    <definedName name="Р_1.5" localSheetId="14">#REF!</definedName>
    <definedName name="Р_1.5" localSheetId="15">#REF!</definedName>
    <definedName name="Р_1.5" localSheetId="16">#REF!</definedName>
    <definedName name="Р_1.5" localSheetId="17">#REF!</definedName>
    <definedName name="Р_1.5" localSheetId="18">#REF!</definedName>
    <definedName name="Р_1.5" localSheetId="19">#REF!</definedName>
    <definedName name="Р_1.5" localSheetId="20">#REF!</definedName>
    <definedName name="Р_1.5" localSheetId="21">#REF!</definedName>
    <definedName name="Р_1.5" localSheetId="22">#REF!</definedName>
    <definedName name="Р_1.5" localSheetId="23">#REF!</definedName>
    <definedName name="Р_1.5" localSheetId="24">#REF!</definedName>
    <definedName name="Р_1.5" localSheetId="25">#REF!</definedName>
    <definedName name="Р_1.5" localSheetId="26">#REF!</definedName>
    <definedName name="Р_1.5" localSheetId="27">#REF!</definedName>
    <definedName name="Р_1.5" localSheetId="28">#REF!</definedName>
    <definedName name="Р_1.5">#REF!</definedName>
    <definedName name="Р_2.3" localSheetId="9">#REF!</definedName>
    <definedName name="Р_2.3" localSheetId="10">#REF!</definedName>
    <definedName name="Р_2.3" localSheetId="1">#REF!</definedName>
    <definedName name="Р_2.3" localSheetId="2">#REF!</definedName>
    <definedName name="Р_2.3" localSheetId="3">#REF!</definedName>
    <definedName name="Р_2.3" localSheetId="4">#REF!</definedName>
    <definedName name="Р_2.3" localSheetId="5">#REF!</definedName>
    <definedName name="Р_2.3" localSheetId="6">#REF!</definedName>
    <definedName name="Р_2.3" localSheetId="7">#REF!</definedName>
    <definedName name="Р_2.3" localSheetId="8">#REF!</definedName>
    <definedName name="Р_2.3" localSheetId="11">#REF!</definedName>
    <definedName name="Р_2.3" localSheetId="12">#REF!</definedName>
    <definedName name="Р_2.3" localSheetId="13">#REF!</definedName>
    <definedName name="Р_2.3" localSheetId="14">#REF!</definedName>
    <definedName name="Р_2.3" localSheetId="15">#REF!</definedName>
    <definedName name="Р_2.3" localSheetId="16">#REF!</definedName>
    <definedName name="Р_2.3" localSheetId="17">#REF!</definedName>
    <definedName name="Р_2.3" localSheetId="18">#REF!</definedName>
    <definedName name="Р_2.3" localSheetId="19">#REF!</definedName>
    <definedName name="Р_2.3" localSheetId="20">#REF!</definedName>
    <definedName name="Р_2.3" localSheetId="21">#REF!</definedName>
    <definedName name="Р_2.3" localSheetId="22">#REF!</definedName>
    <definedName name="Р_2.3" localSheetId="23">#REF!</definedName>
    <definedName name="Р_2.3" localSheetId="24">#REF!</definedName>
    <definedName name="Р_2.3" localSheetId="25">#REF!</definedName>
    <definedName name="Р_2.3" localSheetId="26">#REF!</definedName>
    <definedName name="Р_2.3" localSheetId="27">#REF!</definedName>
    <definedName name="Р_2.3" localSheetId="28">#REF!</definedName>
    <definedName name="Р_2.3">#REF!</definedName>
    <definedName name="Р_2.4" localSheetId="9">#REF!</definedName>
    <definedName name="Р_2.4" localSheetId="10">#REF!</definedName>
    <definedName name="Р_2.4" localSheetId="1">#REF!</definedName>
    <definedName name="Р_2.4" localSheetId="2">#REF!</definedName>
    <definedName name="Р_2.4" localSheetId="3">#REF!</definedName>
    <definedName name="Р_2.4" localSheetId="4">#REF!</definedName>
    <definedName name="Р_2.4" localSheetId="5">#REF!</definedName>
    <definedName name="Р_2.4" localSheetId="6">#REF!</definedName>
    <definedName name="Р_2.4" localSheetId="7">#REF!</definedName>
    <definedName name="Р_2.4" localSheetId="8">#REF!</definedName>
    <definedName name="Р_2.4" localSheetId="11">#REF!</definedName>
    <definedName name="Р_2.4" localSheetId="12">#REF!</definedName>
    <definedName name="Р_2.4" localSheetId="13">#REF!</definedName>
    <definedName name="Р_2.4" localSheetId="14">#REF!</definedName>
    <definedName name="Р_2.4" localSheetId="15">#REF!</definedName>
    <definedName name="Р_2.4" localSheetId="16">#REF!</definedName>
    <definedName name="Р_2.4" localSheetId="17">#REF!</definedName>
    <definedName name="Р_2.4" localSheetId="18">#REF!</definedName>
    <definedName name="Р_2.4" localSheetId="19">#REF!</definedName>
    <definedName name="Р_2.4" localSheetId="20">#REF!</definedName>
    <definedName name="Р_2.4" localSheetId="21">#REF!</definedName>
    <definedName name="Р_2.4" localSheetId="22">#REF!</definedName>
    <definedName name="Р_2.4" localSheetId="23">#REF!</definedName>
    <definedName name="Р_2.4" localSheetId="24">#REF!</definedName>
    <definedName name="Р_2.4" localSheetId="25">#REF!</definedName>
    <definedName name="Р_2.4" localSheetId="26">#REF!</definedName>
    <definedName name="Р_2.4" localSheetId="27">#REF!</definedName>
    <definedName name="Р_2.4" localSheetId="28">#REF!</definedName>
    <definedName name="Р_2.4">#REF!</definedName>
    <definedName name="Р_2.9" localSheetId="9">#REF!</definedName>
    <definedName name="Р_2.9" localSheetId="10">#REF!</definedName>
    <definedName name="Р_2.9" localSheetId="1">#REF!</definedName>
    <definedName name="Р_2.9" localSheetId="2">#REF!</definedName>
    <definedName name="Р_2.9" localSheetId="3">#REF!</definedName>
    <definedName name="Р_2.9" localSheetId="4">#REF!</definedName>
    <definedName name="Р_2.9" localSheetId="5">#REF!</definedName>
    <definedName name="Р_2.9" localSheetId="6">#REF!</definedName>
    <definedName name="Р_2.9" localSheetId="7">#REF!</definedName>
    <definedName name="Р_2.9" localSheetId="8">#REF!</definedName>
    <definedName name="Р_2.9" localSheetId="11">#REF!</definedName>
    <definedName name="Р_2.9" localSheetId="12">#REF!</definedName>
    <definedName name="Р_2.9" localSheetId="13">#REF!</definedName>
    <definedName name="Р_2.9" localSheetId="14">#REF!</definedName>
    <definedName name="Р_2.9" localSheetId="15">#REF!</definedName>
    <definedName name="Р_2.9" localSheetId="16">#REF!</definedName>
    <definedName name="Р_2.9" localSheetId="17">#REF!</definedName>
    <definedName name="Р_2.9" localSheetId="18">#REF!</definedName>
    <definedName name="Р_2.9" localSheetId="19">#REF!</definedName>
    <definedName name="Р_2.9" localSheetId="20">#REF!</definedName>
    <definedName name="Р_2.9" localSheetId="21">#REF!</definedName>
    <definedName name="Р_2.9" localSheetId="22">#REF!</definedName>
    <definedName name="Р_2.9" localSheetId="23">#REF!</definedName>
    <definedName name="Р_2.9" localSheetId="24">#REF!</definedName>
    <definedName name="Р_2.9" localSheetId="25">#REF!</definedName>
    <definedName name="Р_2.9" localSheetId="26">#REF!</definedName>
    <definedName name="Р_2.9" localSheetId="27">#REF!</definedName>
    <definedName name="Р_2.9" localSheetId="28">#REF!</definedName>
    <definedName name="Р_2.9">#REF!</definedName>
    <definedName name="Р_3.1" localSheetId="9">#REF!</definedName>
    <definedName name="Р_3.1" localSheetId="10">#REF!</definedName>
    <definedName name="Р_3.1" localSheetId="1">#REF!</definedName>
    <definedName name="Р_3.1" localSheetId="2">#REF!</definedName>
    <definedName name="Р_3.1" localSheetId="3">#REF!</definedName>
    <definedName name="Р_3.1" localSheetId="4">#REF!</definedName>
    <definedName name="Р_3.1" localSheetId="5">#REF!</definedName>
    <definedName name="Р_3.1" localSheetId="6">#REF!</definedName>
    <definedName name="Р_3.1" localSheetId="7">#REF!</definedName>
    <definedName name="Р_3.1" localSheetId="8">#REF!</definedName>
    <definedName name="Р_3.1" localSheetId="11">#REF!</definedName>
    <definedName name="Р_3.1" localSheetId="12">#REF!</definedName>
    <definedName name="Р_3.1" localSheetId="13">#REF!</definedName>
    <definedName name="Р_3.1" localSheetId="14">#REF!</definedName>
    <definedName name="Р_3.1" localSheetId="15">#REF!</definedName>
    <definedName name="Р_3.1" localSheetId="16">#REF!</definedName>
    <definedName name="Р_3.1" localSheetId="17">#REF!</definedName>
    <definedName name="Р_3.1" localSheetId="18">#REF!</definedName>
    <definedName name="Р_3.1" localSheetId="19">#REF!</definedName>
    <definedName name="Р_3.1" localSheetId="20">#REF!</definedName>
    <definedName name="Р_3.1" localSheetId="21">#REF!</definedName>
    <definedName name="Р_3.1" localSheetId="22">#REF!</definedName>
    <definedName name="Р_3.1" localSheetId="23">#REF!</definedName>
    <definedName name="Р_3.1" localSheetId="24">#REF!</definedName>
    <definedName name="Р_3.1" localSheetId="25">#REF!</definedName>
    <definedName name="Р_3.1" localSheetId="26">#REF!</definedName>
    <definedName name="Р_3.1" localSheetId="27">#REF!</definedName>
    <definedName name="Р_3.1" localSheetId="28">#REF!</definedName>
    <definedName name="Р_3.1">#REF!</definedName>
    <definedName name="Р_3.2" localSheetId="9">#REF!</definedName>
    <definedName name="Р_3.2" localSheetId="10">#REF!</definedName>
    <definedName name="Р_3.2" localSheetId="1">#REF!</definedName>
    <definedName name="Р_3.2" localSheetId="2">#REF!</definedName>
    <definedName name="Р_3.2" localSheetId="3">#REF!</definedName>
    <definedName name="Р_3.2" localSheetId="4">#REF!</definedName>
    <definedName name="Р_3.2" localSheetId="5">#REF!</definedName>
    <definedName name="Р_3.2" localSheetId="6">#REF!</definedName>
    <definedName name="Р_3.2" localSheetId="7">#REF!</definedName>
    <definedName name="Р_3.2" localSheetId="8">#REF!</definedName>
    <definedName name="Р_3.2" localSheetId="11">#REF!</definedName>
    <definedName name="Р_3.2" localSheetId="12">#REF!</definedName>
    <definedName name="Р_3.2" localSheetId="13">#REF!</definedName>
    <definedName name="Р_3.2" localSheetId="14">#REF!</definedName>
    <definedName name="Р_3.2" localSheetId="15">#REF!</definedName>
    <definedName name="Р_3.2" localSheetId="16">#REF!</definedName>
    <definedName name="Р_3.2" localSheetId="17">#REF!</definedName>
    <definedName name="Р_3.2" localSheetId="18">#REF!</definedName>
    <definedName name="Р_3.2" localSheetId="19">#REF!</definedName>
    <definedName name="Р_3.2" localSheetId="20">#REF!</definedName>
    <definedName name="Р_3.2" localSheetId="21">#REF!</definedName>
    <definedName name="Р_3.2" localSheetId="22">#REF!</definedName>
    <definedName name="Р_3.2" localSheetId="23">#REF!</definedName>
    <definedName name="Р_3.2" localSheetId="24">#REF!</definedName>
    <definedName name="Р_3.2" localSheetId="25">#REF!</definedName>
    <definedName name="Р_3.2" localSheetId="26">#REF!</definedName>
    <definedName name="Р_3.2" localSheetId="27">#REF!</definedName>
    <definedName name="Р_3.2" localSheetId="28">#REF!</definedName>
    <definedName name="Р_3.2">#REF!</definedName>
  </definedNames>
  <calcPr calcId="124519"/>
</workbook>
</file>

<file path=xl/calcChain.xml><?xml version="1.0" encoding="utf-8"?>
<calcChain xmlns="http://schemas.openxmlformats.org/spreadsheetml/2006/main">
  <c r="F20" i="35"/>
  <c r="G19" s="1"/>
  <c r="F19"/>
  <c r="G18" s="1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G20" i="34" s="1"/>
  <c r="F20"/>
  <c r="G19" s="1"/>
  <c r="F19"/>
  <c r="G18" s="1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G20" i="33" s="1"/>
  <c r="F20"/>
  <c r="G19" s="1"/>
  <c r="F19"/>
  <c r="G18" s="1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I20" i="32" s="1"/>
  <c r="H20"/>
  <c r="I19" s="1"/>
  <c r="H19"/>
  <c r="I18" s="1"/>
  <c r="H18"/>
  <c r="I17" s="1"/>
  <c r="H17"/>
  <c r="I16" s="1"/>
  <c r="H16"/>
  <c r="I15" s="1"/>
  <c r="H15"/>
  <c r="I14" s="1"/>
  <c r="H14"/>
  <c r="I13" s="1"/>
  <c r="H13"/>
  <c r="I12" s="1"/>
  <c r="H12"/>
  <c r="I11" s="1"/>
  <c r="H11"/>
  <c r="I10" s="1"/>
  <c r="H10"/>
  <c r="I9" s="1"/>
  <c r="H9"/>
  <c r="I8" s="1"/>
  <c r="H8"/>
  <c r="I7" s="1"/>
  <c r="H7"/>
  <c r="I6" s="1"/>
  <c r="H6"/>
  <c r="G20" i="36" s="1"/>
  <c r="F20"/>
  <c r="G19" s="1"/>
  <c r="F19"/>
  <c r="G18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I20" i="31" s="1"/>
  <c r="H20" s="1"/>
  <c r="G20"/>
  <c r="I19" s="1"/>
  <c r="H19" s="1"/>
  <c r="G19"/>
  <c r="I18" s="1"/>
  <c r="H18" s="1"/>
  <c r="G18"/>
  <c r="I17" s="1"/>
  <c r="H17" s="1"/>
  <c r="G17"/>
  <c r="I16" s="1"/>
  <c r="H16" s="1"/>
  <c r="G16"/>
  <c r="I15" s="1"/>
  <c r="H15" s="1"/>
  <c r="G15"/>
  <c r="I14" s="1"/>
  <c r="H14"/>
  <c r="G14"/>
  <c r="E14"/>
  <c r="I13" s="1"/>
  <c r="H13" s="1"/>
  <c r="G13"/>
  <c r="I12" s="1"/>
  <c r="H12"/>
  <c r="I11" s="1"/>
  <c r="H11" s="1"/>
  <c r="G11"/>
  <c r="I10" s="1"/>
  <c r="H10"/>
  <c r="I9" s="1"/>
  <c r="H9" s="1"/>
  <c r="G9"/>
  <c r="I8" s="1"/>
  <c r="H8" s="1"/>
  <c r="G8"/>
  <c r="I7" s="1"/>
  <c r="H7"/>
  <c r="I6" s="1"/>
  <c r="H6" s="1"/>
  <c r="G6"/>
  <c r="I22" i="30"/>
  <c r="F22"/>
  <c r="J22" s="1"/>
  <c r="I21"/>
  <c r="F21"/>
  <c r="J21" s="1"/>
  <c r="I20"/>
  <c r="F20"/>
  <c r="I19"/>
  <c r="J19" s="1"/>
  <c r="F19"/>
  <c r="I18"/>
  <c r="F18"/>
  <c r="I17"/>
  <c r="F17"/>
  <c r="I16"/>
  <c r="F16"/>
  <c r="I15"/>
  <c r="F15"/>
  <c r="J15" s="1"/>
  <c r="I14"/>
  <c r="F14"/>
  <c r="I13"/>
  <c r="F13"/>
  <c r="J13" s="1"/>
  <c r="I12"/>
  <c r="F12"/>
  <c r="J12" s="1"/>
  <c r="I11"/>
  <c r="F11"/>
  <c r="J11" s="1"/>
  <c r="I10"/>
  <c r="F10"/>
  <c r="I9"/>
  <c r="F9"/>
  <c r="I8"/>
  <c r="F8"/>
  <c r="F20" i="29" s="1"/>
  <c r="E20"/>
  <c r="F19" s="1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/>
  <c r="E11"/>
  <c r="F10" s="1"/>
  <c r="E10"/>
  <c r="F9" s="1"/>
  <c r="E9"/>
  <c r="F8" s="1"/>
  <c r="E8"/>
  <c r="F7" s="1"/>
  <c r="E7"/>
  <c r="F6" s="1"/>
  <c r="E6"/>
  <c r="H21" i="28"/>
  <c r="H20"/>
  <c r="H19"/>
  <c r="I18" s="1"/>
  <c r="H18"/>
  <c r="H17"/>
  <c r="I16" s="1"/>
  <c r="H16"/>
  <c r="H15"/>
  <c r="I14" s="1"/>
  <c r="H14"/>
  <c r="H13"/>
  <c r="I12" s="1"/>
  <c r="H12"/>
  <c r="H11"/>
  <c r="I10" s="1"/>
  <c r="H10"/>
  <c r="H9"/>
  <c r="I8" s="1"/>
  <c r="H8"/>
  <c r="H7"/>
  <c r="F20" i="27" s="1"/>
  <c r="E20"/>
  <c r="F19" s="1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 s="1"/>
  <c r="E11"/>
  <c r="F10" s="1"/>
  <c r="E10"/>
  <c r="F9" s="1"/>
  <c r="E9"/>
  <c r="F8" s="1"/>
  <c r="E8"/>
  <c r="F7" s="1"/>
  <c r="E7"/>
  <c r="F6" s="1"/>
  <c r="E6"/>
  <c r="F20" i="26"/>
  <c r="G19" s="1"/>
  <c r="F19"/>
  <c r="G18" s="1"/>
  <c r="F18"/>
  <c r="F17"/>
  <c r="G16" s="1"/>
  <c r="F16"/>
  <c r="G15" s="1"/>
  <c r="F15"/>
  <c r="G14" s="1"/>
  <c r="F14"/>
  <c r="F13"/>
  <c r="G12" s="1"/>
  <c r="F12"/>
  <c r="G11" s="1"/>
  <c r="F11"/>
  <c r="G10" s="1"/>
  <c r="F10"/>
  <c r="F9"/>
  <c r="G8" s="1"/>
  <c r="F8"/>
  <c r="G7" s="1"/>
  <c r="F7"/>
  <c r="G6" s="1"/>
  <c r="F6"/>
  <c r="F20" i="25" s="1"/>
  <c r="E20"/>
  <c r="F19" s="1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 s="1"/>
  <c r="E11"/>
  <c r="F10" s="1"/>
  <c r="E10"/>
  <c r="F9" s="1"/>
  <c r="E9"/>
  <c r="F8"/>
  <c r="E8"/>
  <c r="F7" s="1"/>
  <c r="E7"/>
  <c r="F6" s="1"/>
  <c r="E6"/>
  <c r="F20" i="24" s="1"/>
  <c r="E20"/>
  <c r="F19" s="1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 s="1"/>
  <c r="E11"/>
  <c r="F10" s="1"/>
  <c r="E10"/>
  <c r="F9" s="1"/>
  <c r="E9"/>
  <c r="F8" s="1"/>
  <c r="E8"/>
  <c r="F7" s="1"/>
  <c r="E7"/>
  <c r="F6" s="1"/>
  <c r="E6"/>
  <c r="F20" i="22" s="1"/>
  <c r="E20"/>
  <c r="F19" s="1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 s="1"/>
  <c r="E11"/>
  <c r="F10" s="1"/>
  <c r="E10"/>
  <c r="F9" s="1"/>
  <c r="E9"/>
  <c r="F8" s="1"/>
  <c r="E8"/>
  <c r="F7" s="1"/>
  <c r="E7"/>
  <c r="F6" s="1"/>
  <c r="E6"/>
  <c r="F20" i="21"/>
  <c r="E20"/>
  <c r="F19"/>
  <c r="E19"/>
  <c r="F18" s="1"/>
  <c r="E18"/>
  <c r="F17" s="1"/>
  <c r="E17"/>
  <c r="F16" s="1"/>
  <c r="E16"/>
  <c r="F15" s="1"/>
  <c r="E15"/>
  <c r="F14" s="1"/>
  <c r="E14"/>
  <c r="F13" s="1"/>
  <c r="E13"/>
  <c r="F12" s="1"/>
  <c r="E12"/>
  <c r="F11"/>
  <c r="E11"/>
  <c r="F10" s="1"/>
  <c r="E10"/>
  <c r="F9" s="1"/>
  <c r="E9"/>
  <c r="F8" s="1"/>
  <c r="E8"/>
  <c r="F7" s="1"/>
  <c r="E7"/>
  <c r="F6" s="1"/>
  <c r="E6"/>
  <c r="M21" i="20" s="1"/>
  <c r="L21"/>
  <c r="M20" s="1"/>
  <c r="L20"/>
  <c r="M19" s="1"/>
  <c r="L19"/>
  <c r="M18" s="1"/>
  <c r="L18"/>
  <c r="M17" s="1"/>
  <c r="L17"/>
  <c r="M16" s="1"/>
  <c r="L16"/>
  <c r="M15" s="1"/>
  <c r="L15"/>
  <c r="M14" s="1"/>
  <c r="L14"/>
  <c r="M13" s="1"/>
  <c r="L13"/>
  <c r="M12" s="1"/>
  <c r="L12"/>
  <c r="M11" s="1"/>
  <c r="L11"/>
  <c r="M10" s="1"/>
  <c r="L10"/>
  <c r="M9" s="1"/>
  <c r="L9"/>
  <c r="M8" s="1"/>
  <c r="L8"/>
  <c r="M7" s="1"/>
  <c r="L7"/>
  <c r="I21" i="19" s="1"/>
  <c r="H21"/>
  <c r="F21"/>
  <c r="I20" s="1"/>
  <c r="H20"/>
  <c r="F20"/>
  <c r="I19" s="1"/>
  <c r="H19"/>
  <c r="F19"/>
  <c r="I18" s="1"/>
  <c r="H18"/>
  <c r="F18"/>
  <c r="I17" s="1"/>
  <c r="H17"/>
  <c r="F17"/>
  <c r="I16" s="1"/>
  <c r="H16"/>
  <c r="F16"/>
  <c r="I15" s="1"/>
  <c r="H15"/>
  <c r="F15"/>
  <c r="I14" s="1"/>
  <c r="H14"/>
  <c r="F14"/>
  <c r="I13" s="1"/>
  <c r="H13"/>
  <c r="F13"/>
  <c r="I12" s="1"/>
  <c r="H12"/>
  <c r="F12"/>
  <c r="I11" s="1"/>
  <c r="H11" s="1"/>
  <c r="F11"/>
  <c r="I10" s="1"/>
  <c r="H10"/>
  <c r="F10"/>
  <c r="I9" s="1"/>
  <c r="H9"/>
  <c r="F9"/>
  <c r="I8" s="1"/>
  <c r="H8"/>
  <c r="F8"/>
  <c r="I7" s="1"/>
  <c r="H7"/>
  <c r="F7"/>
  <c r="K21" i="17" s="1"/>
  <c r="J21"/>
  <c r="I21"/>
  <c r="F21"/>
  <c r="K20" s="1"/>
  <c r="J20"/>
  <c r="I20"/>
  <c r="F20"/>
  <c r="K19" s="1"/>
  <c r="J19"/>
  <c r="I19"/>
  <c r="F19"/>
  <c r="K18" s="1"/>
  <c r="J18"/>
  <c r="I18"/>
  <c r="F18"/>
  <c r="K17" s="1"/>
  <c r="J17" s="1"/>
  <c r="I17"/>
  <c r="F17"/>
  <c r="K16" s="1"/>
  <c r="J8" i="30" l="1"/>
  <c r="I9" i="28"/>
  <c r="I13"/>
  <c r="I17"/>
  <c r="I21"/>
  <c r="I7"/>
  <c r="I11"/>
  <c r="I15"/>
  <c r="I19"/>
  <c r="I20"/>
  <c r="G20" i="26"/>
  <c r="G9"/>
  <c r="G13"/>
  <c r="G17"/>
  <c r="J16" i="17"/>
  <c r="I16"/>
  <c r="F16"/>
  <c r="K15" s="1"/>
  <c r="J15" s="1"/>
  <c r="I15"/>
  <c r="F15"/>
  <c r="K14" s="1"/>
  <c r="J14"/>
  <c r="I14"/>
  <c r="F14"/>
  <c r="K13" s="1"/>
  <c r="J13" s="1"/>
  <c r="I13"/>
  <c r="F13"/>
  <c r="K12" s="1"/>
  <c r="J12"/>
  <c r="I12"/>
  <c r="F12"/>
  <c r="K11" s="1"/>
  <c r="J11" s="1"/>
  <c r="I11"/>
  <c r="F11"/>
  <c r="K10" s="1"/>
  <c r="J10"/>
  <c r="I10"/>
  <c r="F10"/>
  <c r="K9" s="1"/>
  <c r="J9" s="1"/>
  <c r="I9"/>
  <c r="F9"/>
  <c r="K8" s="1"/>
  <c r="J8"/>
  <c r="I8"/>
  <c r="F8"/>
  <c r="K7" s="1"/>
  <c r="J7" s="1"/>
  <c r="I7"/>
  <c r="F7"/>
  <c r="M21" i="16" s="1"/>
  <c r="L21"/>
  <c r="M20" s="1"/>
  <c r="L20"/>
  <c r="M19" s="1"/>
  <c r="L19"/>
  <c r="M18" s="1"/>
  <c r="L18"/>
  <c r="M17" s="1"/>
  <c r="L17"/>
  <c r="M16" s="1"/>
  <c r="L16"/>
  <c r="M15" s="1"/>
  <c r="L15"/>
  <c r="M14" s="1"/>
  <c r="L14"/>
  <c r="M13" s="1"/>
  <c r="L13"/>
  <c r="M12" s="1"/>
  <c r="L12"/>
  <c r="M11" s="1"/>
  <c r="L11"/>
  <c r="M10" s="1"/>
  <c r="L10"/>
  <c r="M9" s="1"/>
  <c r="L9"/>
  <c r="M8" s="1"/>
  <c r="L8"/>
  <c r="M7" s="1"/>
  <c r="L7"/>
  <c r="I21" i="15" s="1"/>
  <c r="H21" s="1"/>
  <c r="G21"/>
  <c r="E21"/>
  <c r="I20" s="1"/>
  <c r="H20" s="1"/>
  <c r="G20"/>
  <c r="E20"/>
  <c r="I19" s="1"/>
  <c r="H19"/>
  <c r="G19"/>
  <c r="E19"/>
  <c r="I18" s="1"/>
  <c r="H18"/>
  <c r="G18"/>
  <c r="E18"/>
  <c r="I17" s="1"/>
  <c r="H17" s="1"/>
  <c r="G17"/>
  <c r="E17"/>
  <c r="I16" s="1"/>
  <c r="H16" s="1"/>
  <c r="G16"/>
  <c r="E16"/>
  <c r="I15" s="1"/>
  <c r="H15"/>
  <c r="G15"/>
  <c r="E15"/>
  <c r="I14" s="1"/>
  <c r="H14"/>
  <c r="G14"/>
  <c r="E14"/>
  <c r="I13" s="1"/>
  <c r="H13" s="1"/>
  <c r="G13"/>
  <c r="E13"/>
  <c r="I12" s="1"/>
  <c r="H12" s="1"/>
  <c r="G12"/>
  <c r="E12"/>
  <c r="I11" s="1"/>
  <c r="H11"/>
  <c r="G11"/>
  <c r="E11"/>
  <c r="I10" s="1"/>
  <c r="H10"/>
  <c r="G10"/>
  <c r="E10"/>
  <c r="I9" s="1"/>
  <c r="H9"/>
  <c r="G9"/>
  <c r="E9"/>
  <c r="I8" s="1"/>
  <c r="H8" s="1"/>
  <c r="G8"/>
  <c r="E8"/>
  <c r="I7" s="1"/>
  <c r="H7"/>
  <c r="G7"/>
  <c r="E7"/>
  <c r="O21" i="13" s="1"/>
  <c r="N21" s="1"/>
  <c r="M21"/>
  <c r="H21"/>
  <c r="O20" s="1"/>
  <c r="N20" s="1"/>
  <c r="M20"/>
  <c r="H20"/>
  <c r="O19" s="1"/>
  <c r="N19"/>
  <c r="M19"/>
  <c r="H19"/>
  <c r="O18" s="1"/>
  <c r="N18" s="1"/>
  <c r="M18"/>
  <c r="H18"/>
  <c r="O17" s="1"/>
  <c r="N17" s="1"/>
  <c r="M17"/>
  <c r="H17"/>
  <c r="O16" s="1"/>
  <c r="N16" s="1"/>
  <c r="M16"/>
  <c r="H16"/>
  <c r="O15" s="1"/>
  <c r="N15"/>
  <c r="M15"/>
  <c r="H15"/>
  <c r="O14" s="1"/>
  <c r="N14" s="1"/>
  <c r="M14"/>
  <c r="H14"/>
  <c r="O13" s="1"/>
  <c r="N13" s="1"/>
  <c r="M13"/>
  <c r="H13"/>
  <c r="O12" s="1"/>
  <c r="N12" s="1"/>
  <c r="M12"/>
  <c r="H12"/>
  <c r="O11" s="1"/>
  <c r="N11"/>
  <c r="M11"/>
  <c r="H11"/>
  <c r="O10" s="1"/>
  <c r="N10" s="1"/>
  <c r="M10"/>
  <c r="H10"/>
  <c r="O9" s="1"/>
  <c r="N9" s="1"/>
  <c r="M9"/>
  <c r="H9"/>
  <c r="O8" s="1"/>
  <c r="N8" s="1"/>
  <c r="M8"/>
  <c r="H8"/>
  <c r="O7" s="1"/>
  <c r="N7"/>
  <c r="M7"/>
  <c r="H7"/>
  <c r="I21" i="12" s="1"/>
  <c r="H21" s="1"/>
  <c r="G21"/>
  <c r="I20" s="1"/>
  <c r="H20" s="1"/>
  <c r="G20"/>
  <c r="I19" s="1"/>
  <c r="H19" s="1"/>
  <c r="G19"/>
  <c r="I18" s="1"/>
  <c r="H18" s="1"/>
  <c r="G18"/>
  <c r="I17" s="1"/>
  <c r="H17" s="1"/>
  <c r="G17"/>
  <c r="I16" s="1"/>
  <c r="H16" s="1"/>
  <c r="G16"/>
  <c r="I15" s="1"/>
  <c r="H15" s="1"/>
  <c r="G15"/>
  <c r="I14" s="1"/>
  <c r="H14" s="1"/>
  <c r="G14"/>
  <c r="I13" s="1"/>
  <c r="H13" s="1"/>
  <c r="G13"/>
  <c r="I12" s="1"/>
  <c r="H12" s="1"/>
  <c r="G12"/>
  <c r="I11" s="1"/>
  <c r="H11" s="1"/>
  <c r="G11"/>
  <c r="I10" s="1"/>
  <c r="H10" s="1"/>
  <c r="G10"/>
  <c r="I9" s="1"/>
  <c r="H9" s="1"/>
  <c r="G9"/>
  <c r="I8" s="1"/>
  <c r="H8" s="1"/>
  <c r="G8"/>
  <c r="I7" s="1"/>
  <c r="H7" s="1"/>
  <c r="G7"/>
  <c r="H20" i="11"/>
  <c r="H19"/>
  <c r="H18"/>
  <c r="I17" s="1"/>
  <c r="H17"/>
  <c r="H16"/>
  <c r="I15" s="1"/>
  <c r="H15"/>
  <c r="H14"/>
  <c r="I13" s="1"/>
  <c r="H13"/>
  <c r="H12"/>
  <c r="G11"/>
  <c r="E11"/>
  <c r="E10"/>
  <c r="H9"/>
  <c r="I8" s="1"/>
  <c r="H8"/>
  <c r="E7"/>
  <c r="I6" s="1"/>
  <c r="H6"/>
  <c r="K22" i="10" s="1"/>
  <c r="J22"/>
  <c r="H22"/>
  <c r="K21" s="1"/>
  <c r="J21"/>
  <c r="H21"/>
  <c r="K20" s="1"/>
  <c r="J20"/>
  <c r="H20"/>
  <c r="K19" s="1"/>
  <c r="J19"/>
  <c r="H19"/>
  <c r="K18" s="1"/>
  <c r="J18"/>
  <c r="H18"/>
  <c r="K17" s="1"/>
  <c r="J17"/>
  <c r="H17"/>
  <c r="K16" s="1"/>
  <c r="J16"/>
  <c r="H16"/>
  <c r="K15" s="1"/>
  <c r="J15"/>
  <c r="H15"/>
  <c r="K14" s="1"/>
  <c r="J14"/>
  <c r="H14"/>
  <c r="K13" s="1"/>
  <c r="J13"/>
  <c r="H13"/>
  <c r="K12" s="1"/>
  <c r="J12"/>
  <c r="H12"/>
  <c r="K11" s="1"/>
  <c r="J11"/>
  <c r="H11"/>
  <c r="K10" s="1"/>
  <c r="J10"/>
  <c r="H10"/>
  <c r="K9" s="1"/>
  <c r="J9"/>
  <c r="H9"/>
  <c r="K8" s="1"/>
  <c r="J8"/>
  <c r="H8"/>
  <c r="AO22" i="14" s="1"/>
  <c r="AN22" s="1"/>
  <c r="AM22"/>
  <c r="AL22"/>
  <c r="AK22"/>
  <c r="AJ22"/>
  <c r="AI22"/>
  <c r="AH22"/>
  <c r="AG22"/>
  <c r="AF22"/>
  <c r="AE22"/>
  <c r="AD22"/>
  <c r="AC22"/>
  <c r="AB22"/>
  <c r="AO21" s="1"/>
  <c r="AN21" s="1"/>
  <c r="AM21"/>
  <c r="AL21"/>
  <c r="AK21"/>
  <c r="AJ21"/>
  <c r="AI21"/>
  <c r="AH21"/>
  <c r="AG21"/>
  <c r="AF21"/>
  <c r="AE21"/>
  <c r="AD21"/>
  <c r="AC21"/>
  <c r="AB21"/>
  <c r="AO20" s="1"/>
  <c r="AN20" s="1"/>
  <c r="AM20"/>
  <c r="AL20"/>
  <c r="AK20"/>
  <c r="AJ20"/>
  <c r="AI20"/>
  <c r="AH20"/>
  <c r="AG20"/>
  <c r="AF20"/>
  <c r="AE20"/>
  <c r="AD20"/>
  <c r="AC20"/>
  <c r="AB20"/>
  <c r="AO19" s="1"/>
  <c r="AN19" s="1"/>
  <c r="AM19"/>
  <c r="AL19"/>
  <c r="AK19"/>
  <c r="AJ19"/>
  <c r="AI19"/>
  <c r="AH19"/>
  <c r="AG19"/>
  <c r="AF19"/>
  <c r="AE19"/>
  <c r="AD19"/>
  <c r="AC19"/>
  <c r="AB19"/>
  <c r="AO18" s="1"/>
  <c r="AN18" s="1"/>
  <c r="AM18"/>
  <c r="AL18"/>
  <c r="AK18"/>
  <c r="AJ18"/>
  <c r="AI18"/>
  <c r="AH18"/>
  <c r="AG18"/>
  <c r="AF18"/>
  <c r="AE18"/>
  <c r="AD18"/>
  <c r="AC18"/>
  <c r="AB18"/>
  <c r="AO17" s="1"/>
  <c r="AN17" s="1"/>
  <c r="AM17"/>
  <c r="AL17"/>
  <c r="AK17"/>
  <c r="AJ17"/>
  <c r="AI17"/>
  <c r="AH17"/>
  <c r="AG17"/>
  <c r="AF17"/>
  <c r="AE17"/>
  <c r="AD17"/>
  <c r="AC17"/>
  <c r="AB17"/>
  <c r="AO16" s="1"/>
  <c r="AN16"/>
  <c r="AM16"/>
  <c r="AL16"/>
  <c r="AK16"/>
  <c r="AJ16"/>
  <c r="AI16"/>
  <c r="AH16"/>
  <c r="AG16"/>
  <c r="AF16"/>
  <c r="AE16"/>
  <c r="AD16"/>
  <c r="AC16"/>
  <c r="AB16"/>
  <c r="AO15" s="1"/>
  <c r="AN15" s="1"/>
  <c r="AM15"/>
  <c r="AL15"/>
  <c r="AK15"/>
  <c r="AJ15"/>
  <c r="AI15"/>
  <c r="AH15"/>
  <c r="AG15"/>
  <c r="AF15"/>
  <c r="AE15"/>
  <c r="AD15"/>
  <c r="AC15"/>
  <c r="AB15"/>
  <c r="AO14" s="1"/>
  <c r="AN14"/>
  <c r="AM14"/>
  <c r="AL14"/>
  <c r="AK14"/>
  <c r="AJ14"/>
  <c r="AI14"/>
  <c r="AH14"/>
  <c r="AG14"/>
  <c r="AF14"/>
  <c r="AE14"/>
  <c r="AD14"/>
  <c r="AC14"/>
  <c r="AB14"/>
  <c r="AO13" s="1"/>
  <c r="AN13" s="1"/>
  <c r="AM13"/>
  <c r="AL13"/>
  <c r="AK13"/>
  <c r="AJ13"/>
  <c r="AI13"/>
  <c r="AH13"/>
  <c r="AG13"/>
  <c r="AF13"/>
  <c r="AE13"/>
  <c r="AD13"/>
  <c r="AC13"/>
  <c r="AB13"/>
  <c r="AO12" s="1"/>
  <c r="AN12" s="1"/>
  <c r="AM12"/>
  <c r="AL12"/>
  <c r="AK12"/>
  <c r="AJ12"/>
  <c r="AI12"/>
  <c r="AH12"/>
  <c r="AG12"/>
  <c r="AF12"/>
  <c r="AE12"/>
  <c r="AD12"/>
  <c r="AC12"/>
  <c r="AB12"/>
  <c r="AO11" s="1"/>
  <c r="AN11" s="1"/>
  <c r="AM11"/>
  <c r="AL11"/>
  <c r="AK11"/>
  <c r="AJ11"/>
  <c r="AI11"/>
  <c r="AH11"/>
  <c r="AG11"/>
  <c r="AF11"/>
  <c r="AE11"/>
  <c r="AD11"/>
  <c r="AC11"/>
  <c r="AB11"/>
  <c r="AO10" s="1"/>
  <c r="AN10" s="1"/>
  <c r="AM10"/>
  <c r="AL10"/>
  <c r="AK10"/>
  <c r="AJ10"/>
  <c r="AI10"/>
  <c r="AH10"/>
  <c r="AG10"/>
  <c r="AF10"/>
  <c r="AE10"/>
  <c r="AD10"/>
  <c r="AC10"/>
  <c r="AB10"/>
  <c r="AO9" s="1"/>
  <c r="AN9" s="1"/>
  <c r="AM9"/>
  <c r="AL9"/>
  <c r="AK9"/>
  <c r="AJ9"/>
  <c r="AI9"/>
  <c r="AH9"/>
  <c r="AG9"/>
  <c r="AF9"/>
  <c r="AE9"/>
  <c r="AD9"/>
  <c r="AC9"/>
  <c r="AB9"/>
  <c r="AO8" s="1"/>
  <c r="AN8" s="1"/>
  <c r="AM8"/>
  <c r="AL8"/>
  <c r="AK8"/>
  <c r="AJ8"/>
  <c r="AI8"/>
  <c r="AH8"/>
  <c r="AG8"/>
  <c r="AF8"/>
  <c r="AE8"/>
  <c r="AD8"/>
  <c r="AC8"/>
  <c r="AB8"/>
  <c r="G20" i="9" s="1"/>
  <c r="F20"/>
  <c r="G19" s="1"/>
  <c r="F19"/>
  <c r="G18" s="1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I21" i="8" s="1"/>
  <c r="H21"/>
  <c r="G21"/>
  <c r="E21"/>
  <c r="I20" s="1"/>
  <c r="H20"/>
  <c r="G20"/>
  <c r="E20"/>
  <c r="I19" s="1"/>
  <c r="H19"/>
  <c r="G19"/>
  <c r="I18" s="1"/>
  <c r="H18"/>
  <c r="G18"/>
  <c r="E18"/>
  <c r="I17" s="1"/>
  <c r="H17"/>
  <c r="G17"/>
  <c r="E17"/>
  <c r="I16" s="1"/>
  <c r="H16"/>
  <c r="G16"/>
  <c r="E16"/>
  <c r="I15" s="1"/>
  <c r="H15"/>
  <c r="G15"/>
  <c r="E15"/>
  <c r="I14" s="1"/>
  <c r="H14"/>
  <c r="G14"/>
  <c r="E14"/>
  <c r="I13" s="1"/>
  <c r="H13"/>
  <c r="G13"/>
  <c r="E13"/>
  <c r="I12" s="1"/>
  <c r="H12"/>
  <c r="G12"/>
  <c r="E12"/>
  <c r="I11" s="1"/>
  <c r="H11"/>
  <c r="G11"/>
  <c r="E11"/>
  <c r="I10" s="1"/>
  <c r="H10"/>
  <c r="G10"/>
  <c r="E10"/>
  <c r="I9" s="1"/>
  <c r="H9"/>
  <c r="G9"/>
  <c r="E9"/>
  <c r="I8" s="1"/>
  <c r="H8"/>
  <c r="G8"/>
  <c r="E8"/>
  <c r="I7" s="1"/>
  <c r="H7"/>
  <c r="G7"/>
  <c r="H21" i="6"/>
  <c r="H20"/>
  <c r="H19"/>
  <c r="H18"/>
  <c r="H17"/>
  <c r="H16"/>
  <c r="H15"/>
  <c r="H14"/>
  <c r="H13"/>
  <c r="H12"/>
  <c r="H11"/>
  <c r="H10"/>
  <c r="H9"/>
  <c r="H8"/>
  <c r="H7"/>
  <c r="I21" i="4" s="1"/>
  <c r="H21"/>
  <c r="I20" s="1"/>
  <c r="H20"/>
  <c r="I19" s="1"/>
  <c r="H19"/>
  <c r="I18" s="1"/>
  <c r="H18"/>
  <c r="I17" s="1"/>
  <c r="H17"/>
  <c r="I16" s="1"/>
  <c r="H16"/>
  <c r="I15" s="1"/>
  <c r="H15"/>
  <c r="I14" s="1"/>
  <c r="H14"/>
  <c r="I13" s="1"/>
  <c r="H13"/>
  <c r="I12" s="1"/>
  <c r="H12"/>
  <c r="I11" s="1"/>
  <c r="H11"/>
  <c r="I10" s="1"/>
  <c r="H10"/>
  <c r="I9" s="1"/>
  <c r="H9"/>
  <c r="I8" s="1"/>
  <c r="H8"/>
  <c r="I7" s="1"/>
  <c r="H7"/>
  <c r="G20" i="35"/>
  <c r="I19" i="11" l="1"/>
  <c r="I14"/>
  <c r="I18"/>
  <c r="I9"/>
  <c r="I12"/>
  <c r="I16"/>
  <c r="I20"/>
  <c r="H7"/>
  <c r="I7"/>
  <c r="H10"/>
  <c r="I10"/>
  <c r="H11"/>
  <c r="I11"/>
  <c r="K21" i="30"/>
  <c r="L21"/>
  <c r="J17"/>
  <c r="K17"/>
  <c r="L17"/>
  <c r="K19"/>
  <c r="L19"/>
  <c r="J18"/>
  <c r="K18"/>
  <c r="L18"/>
  <c r="J9"/>
  <c r="K9"/>
  <c r="L9"/>
  <c r="K22"/>
  <c r="L22"/>
  <c r="K15"/>
  <c r="L15"/>
  <c r="J20"/>
  <c r="K20"/>
  <c r="L20"/>
  <c r="K12"/>
  <c r="L12"/>
  <c r="K11"/>
  <c r="L11"/>
  <c r="K8"/>
  <c r="L8"/>
  <c r="K13"/>
  <c r="L13"/>
  <c r="J14"/>
  <c r="K14"/>
  <c r="L14"/>
  <c r="J10"/>
  <c r="K10"/>
  <c r="L10"/>
  <c r="J16"/>
  <c r="K16"/>
  <c r="L16"/>
</calcChain>
</file>

<file path=xl/comments1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 ГРБС, регулирующего внутренние процедуры подготовки бюджетных проектировок на очередной финансовый год и плановый период]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"Акт"
Итоги подводятся только по видимым элементам (не вычислять).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"РРО"
Итоги подводятся только по видимым элементам (не вычислять).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"БА"
Итоги подводятся только по видимым элементам (не вычислять).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"БА_ПБС"
Итоги подводятся только по видимым элементам (не вычислять).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=ЕСЛИ(ИЛИ(Применимость=0;Применимость="");"";ЕСЛИ(И(РРО=1;БА=1;БА_ПБС=1);1;ЕСЛИ(И(РРО=1;БА=1);0.75;ЕСЛИ(ИЛИ(РРО=1;БА=1);0.5;ЕСЛИ(ИЛИ(Акт&lt;&gt;"";И(РРО&lt;&gt;1;БА&lt;&gt;1));0))))*100)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 ГРБС, регулирующего внутренние процедуры подготовки бюджетных проектировок на очередной финансовый год и плановый период]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=ЕСЛИ(Значение="";"";Значение/100)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 ГРБС, регулирующего внутренние процедуры подготовки бюджетных проектировок на очередной финансовый год и плановый период]</t>
        </r>
      </text>
    </comment>
  </commentList>
</comments>
</file>

<file path=xl/comments10.xml><?xml version="1.0" encoding="utf-8"?>
<comments xmlns="http://schemas.openxmlformats.org/spreadsheetml/2006/main">
  <authors>
    <author>Пользователь Windows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расходов].[Несоответствие расчетно-платежных документов, представленных в ДФБ, требованиям бюджетного законодательства РФ]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показатели].[Количество расчетно-платежных документов, представленных ГРБС и ПБС в отчетном периоде и отклоненных ДФБ по итогам проведения контрольных процедур]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"Скоррект_N0"
Итоги подводятся только по видимым элементам (сумма).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показатели].[Общее количество расчетно-платежных документов, принятых ДФБ от ГРБС и ПБС в отчетном периоде]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"Скоррект_N"
Итоги подводятся только по видимым элементам (сумма).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=ЕСЛИ(ИЛИ(Применимость=0;Применимость="");"";Скоррект_N0/Скоррект_N*100)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расходов].[Несоответствие расчетно-платежных документов, представленных в ДФБ, требованиям бюджетного законодательства РФ]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=ЕСЛИ(Значение="";"";ЕСЛИ(Значение&lt;=10;POWER(1-((Значение)/100);(LN(0.8)/(LN($A$3/100))));0))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расходов].[Несоответствие расчетно-платежных документов, представленных в ДФБ, требованиям бюджетного законодательства РФ]</t>
        </r>
      </text>
    </comment>
  </commentList>
</comments>
</file>

<file path=xl/comments11.xml><?xml version="1.0" encoding="utf-8"?>
<comments xmlns="http://schemas.openxmlformats.org/spreadsheetml/2006/main">
  <authors>
    <author>Пользователь Windows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управления деятельностью бюджетных и автономных учреждений]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"Акты"
Итоги подводятся только по видимым элементам (не вычислять).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"1)"
Итоги подводятся только по видимым элементам (не вычислять).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"2)"
Итоги подводятся только по видимым элементам (не вычислять).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"3)"
Итоги подводятся только по видимым элементам (не вычислять).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"4)"
Итоги подводятся только по видимым элементам (не вычислять).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"5)"
Итоги подводятся только по видимым элементам (не вычислять).</t>
        </r>
      </text>
    </comment>
    <comment ref="J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"6)"
Итоги подводятся только по видимым элементам (не вычислять).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"7)"
Итоги подводятся только по видимым элементам (не вычислять).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=ЕСЛИ(ИЛИ(Применимость=0;Применимость="");"";ЕСЛИ(SUM(1):7))=7;100;ЕСЛИ(SUM(1):7))=6;75;ЕСЛИ(SUM(1):7))&lt;5;0;50))))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управления деятельностью бюджетных и автономных учреждений]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=ЕСЛИ(Значение="";"";Значение/100)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управления деятельностью бюджетных и автономных учреждений]</t>
        </r>
      </text>
    </comment>
  </commentList>
</comments>
</file>

<file path=xl/comments12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источников].[Эффективность использования межбюджетных трансфертов, полученных из краевого бюджета]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 расходов ГРБС, финансовым обеспечением которых являлись межбюджетные трансферты, имеющие целевое значение, в отчетном финансовом году_324]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 расходов ГРБС, финансовым обеспечением которых являлись межбюджетные трансферты, имеющие целевое значение, в отчетном финансовом году_324К]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"Общая_n"
Итоги подводятся только по видимым элементам (сумма).
Включена типовая формула:
=ЕСЛИ(И(n_324="";n_324К="");"";SUM(n_324:n_324К))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лимитов бюджетных обязательств по целевым средствам на 31 декабря отчётного финансового года_324]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лимитов бюджетных обязательств по целевым средствам на 31 декабря отчётного финансового года_324К]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"Общая_N"
Итоги подводятся только по видимым элементам (сумма).
Включена типовая формула:
=ЕСЛИ(И(N_324="";N_324К="");"";SUM(N_324:N_324К))</t>
        </r>
      </text>
    </comment>
    <comment ref="J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=ЕСЛИ(ИЛИ(Применимость=0;Применимость="");"";ЕСЛИ(И(Общая_n=0;Общая_N=0);0;ЕСЛИ(Общая_N=0;0;(Общая_n/Общая_N)*100)))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источников].[Эффективность использования межбюджетных трансфертов, полученных из краевого бюджета]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=ЕСЛИ(Значение="";"";ЕСЛИ(Значение&lt;97;0;1))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источников].[Эффективность использования межбюджетных трансфертов, полученных из краевого бюджета]</t>
        </r>
      </text>
    </comment>
  </commentList>
</comments>
</file>

<file path=xl/comments13.xml><?xml version="1.0" encoding="utf-8"?>
<comments xmlns="http://schemas.openxmlformats.org/spreadsheetml/2006/main">
  <authors>
    <author>Пользователь Windows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администрирования доходов по возврату целевых остатков  в краевой бюджет]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показатели].[Плановые объемы остатков неиспользованных средств, подлежащих возврату в доход краевого бюджета в установленные сроки_324]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показатели].[Плановые объемы остатков неиспользованных средств, подлежащих возврату в доход краевого бюджета в установленные сроки_324К]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"Общая_Rp1"
Итоги подводятся только по видимым элементам (сумма).
Включена типовая формула:
=ЕСЛИ(И(Rp1_324="";Rp1_324К="");"";SUM(Rp1_324:Rp1_324К))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"Rj1"
Итоги подводятся только по видимым элементам (сумма).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=ЕСЛИ(ИЛИ(Применимость=0;Применимость="");"";ЕСЛИ(И(Общая_Rp1=0;Rj1=0);0;ЕСЛИ(Общая_Rp1=0;0;(Rj1/Общая_Rp1)*100)))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администрирования доходов по возврату целевых остатков  в краевой бюджет]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=ЕСЛИ(Значение="";"";ЕСЛИ(Значение&gt;=100;1;0))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администрирования доходов по возврату целевых остатков  в краевой бюджет]</t>
        </r>
      </text>
    </comment>
  </commentList>
</comments>
</file>

<file path=xl/comments14.xml><?xml version="1.0" encoding="utf-8"?>
<comments xmlns="http://schemas.openxmlformats.org/spreadsheetml/2006/main">
  <authors>
    <author>Пользователь Windows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правовой базы главного администратора доходов  бюджета  города по администрированию доходов]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"Акты"
Итоги подводятся только по видимым элементам (не вычислять).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"1)"
Итоги подводятся только по видимым элементам (не вычислять).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"2)"
Итоги подводятся только по видимым элементам (не вычислять).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"3)"
Итоги подводятся только по видимым элементам (не вычислять).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"4)"
Итоги подводятся только по видимым элементам (не вычислять).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"5)"
Итоги подводятся только по видимым элементам (не вычислять).</t>
        </r>
      </text>
    </comment>
    <comment ref="J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"6)"
Итоги подводятся только по видимым элементам (не вычислять).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"7)"
Итоги подводятся только по видимым элементам (не вычислять).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=ЕСЛИ(ИЛИ(Применимость=0;Применимость="");"";ЕСЛИ(SUM(1):7))=7;100;ЕСЛИ(SUM(1):7))=6;75;ЕСЛИ(SUM(1):7))&lt;5;0;50))))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правовой базы главного администратора доходов  бюджета  города по администрированию доходов]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=ЕСЛИ(Значение="";"";Значение/100)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показатели].[Качество прогнозирования доходных источников].[Качество правовой базы главного администратора доходов  бюджета  города по администрированию доходов]</t>
        </r>
      </text>
    </comment>
  </commentList>
</comments>
</file>

<file path=xl/comments15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отчетность].[Методические рекомендации (указания) ГРБС по реализации государственной учетной политики]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отчетность].[Методические рекомендации (указания) ГРБС по реализации государственной учетной политики]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отчетность].[Методические рекомендации (указания) ГРБС по реализации государственной учетной политики]</t>
        </r>
      </text>
    </comment>
  </commentList>
</comments>
</file>

<file path=xl/comments16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отчетность].[Представление в составе годовой бюджетной отчетности Сведений о мерах по повышению эффективности расходования бюджетных средств]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(сумма).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отчетность].[Представление в составе годовой бюджетной отчетности Сведений о мерах по повышению эффективности расходования бюджетных средств]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показатели].[Учет и отчетность].[Представление в составе годовой бюджетной отчетности Сведений о мерах по повышению эффективности расходования бюджетных средств]</t>
        </r>
      </text>
    </comment>
  </commentList>
</comments>
</file>

<file path=xl/comments17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аудит].[Своевременность представления в департамент по финансам и бюджету материалов и сведений, необходимых для проведения мониторинга качества финансового менеджмента главных распорядителей бюджетных средств города Сочи]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аудит].[Своевременность представления в департамент по финансам и бюджету материалов и сведений, необходимых для проведения мониторинга качества финансового менеджмента главных распорядителей бюджетных средств города Сочи]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=ЕСЛИ(Значение="";"";ЕСЛИ(Значение=0;1;0))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аудит].[Своевременность представления в департамент по финансам и бюджету материалов и сведений, необходимых для проведения мониторинга качества финансового менеджмента главных распорядителей бюджетных средств города Сочи]</t>
        </r>
      </text>
    </comment>
  </commentList>
</comments>
</file>

<file path=xl/comments18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аудит].[Осуществление мероприятий внутреннего контроля]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(сумма).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аудит].[Осуществление мероприятий внутреннего контроля]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аудит].[Осуществление мероприятий внутреннего контроля]</t>
        </r>
      </text>
    </comment>
  </commentList>
</comments>
</file>

<file path=xl/comments19.xml><?xml version="1.0" encoding="utf-8"?>
<comments xmlns="http://schemas.openxmlformats.org/spreadsheetml/2006/main">
  <authors>
    <author>chemodanova</author>
  </authors>
  <commentList>
    <comment ref="A5" authorId="0">
      <text>
        <r>
          <rPr>
            <b/>
            <sz val="9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9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9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нарушений, выявленных в ходе внешних контрольных мероприятий]</t>
        </r>
      </text>
    </comment>
    <comment ref="D5" authorId="0">
      <text>
        <r>
          <rPr>
            <b/>
            <sz val="9"/>
            <color indexed="81"/>
            <rFont val="Tahoma"/>
            <family val="2"/>
            <charset val="204"/>
          </rPr>
          <t>Свободный "N0"
Итоги подводятся только по видимым элементам (сумма).</t>
        </r>
      </text>
    </comment>
    <comment ref="E5" authorId="0">
      <text>
        <r>
          <rPr>
            <b/>
            <sz val="9"/>
            <color indexed="81"/>
            <rFont val="Tahoma"/>
            <family val="2"/>
            <charset val="204"/>
          </rPr>
          <t>Свободный "N1"
Итоги подводятся только по видимым элементам (сумма).</t>
        </r>
      </text>
    </comment>
    <comment ref="F5" authorId="0">
      <text>
        <r>
          <rPr>
            <b/>
            <sz val="9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=ЕСЛИ(ИЛИ(Применимость=0;Применимость="");"";ЕСЛИ(И(N0=0;N1&gt;0);0;(100*(N0-N1)/N0)))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нарушений, выявленных в ходе внешних контрольных мероприятий]</t>
        </r>
      </text>
    </comment>
    <comment ref="G5" authorId="0">
      <text>
        <r>
          <rPr>
            <b/>
            <sz val="9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=ЕСЛИ(Значение="";"";ЕСЛИ(И(N0=0;N1=0);1;ЕСЛИ(Значение&gt;=50;1;ЕСЛИ(И(Значение&lt;=50;Значение&gt;=0);(1-(50-Значение)/50);ЕСЛИ(ИЛИ(Значение&lt;0;И(N0=0;N1&lt;&gt;0));0)))))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нарушений, выявленных в ходе внешних контрольных мероприятий]</t>
        </r>
      </text>
    </comment>
  </commentList>
</comments>
</file>

<file path=xl/comments2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акта, регулирующего порядок составления, утверждения и ведения бюджетных смет]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"Процедуры БС"
Итоги подводятся только по видимым элементам (не вычислять).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"Расчеты ЮС"
Итоги подводятся только по видимым элементам (не вычислять).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"Проекты БС"
Итоги подводятся только по видимым элементам (не вычислять).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"Др требования к БС"
Итоги подводятся только по видимым элементам (не вычислять).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=Оценка*100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акта, регулирующего порядок составления, утверждения и ведения бюджетных смет]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правового акта, регулирующего порядок составления, утверждения и ведения бюджетных смет]</t>
        </r>
      </text>
    </comment>
  </commentList>
</comments>
</file>

<file path=xl/comments20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аудит].[Проведение инвентаризаций]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(сумма).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аудит].[Проведение инвентаризаций]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аудит].[Проведение инвентаризаций]</t>
        </r>
      </text>
    </comment>
  </commentList>
</comments>
</file>

<file path=xl/comments21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об организации внутреннего финансового аудита (контроля)]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"ПБС"
Итоги подводятся только по видимым элементам (не вычислять).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"Акт"
Итоги подводятся только по видимым элементам (не вычислять).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"Аудит"
Итоги подводятся только по видимым элементам (не вычислять).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"Порядок аудита"
Итоги подводятся только по видимым элементам (не вычислять).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=ЕСЛИ(ИЛИ(Применимость=0;Применимость="");"";ЕСЛИ(И(Аудит=1;Порядок аудита=1);1;ЕСЛИ(И(Аудит=0;Порядок аудита=0);0;0.5)))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об организации внутреннего финансового аудита (контроля)]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об организации внутреннего финансового аудита (контроля)]</t>
        </r>
      </text>
    </comment>
  </commentList>
</comments>
</file>

<file path=xl/comments22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 порядке ведения мониторинга результатов деятельности (результативности бюджетных расходов, качества предоставляемых услуг) подведомственных муниципальных учреждений]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"А"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=ЕСЛИ(ИЛИ(Применимость=0;Применимость="");"";А)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 порядке ведения мониторинга результатов деятельности (результативности бюджетных расходов, качества предоставляемых услуг) подведомственных муниципальных учреждений]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аудит].[Качество правового акта ГРБС о порядке ведения мониторинга результатов деятельности (результативности бюджетных расходов, качества предоставляемых услуг) подведомственных муниципальных учреждений]</t>
        </r>
      </text>
    </comment>
  </commentList>
</comments>
</file>

<file path=xl/comments23.xml><?xml version="1.0" encoding="utf-8"?>
<comments xmlns="http://schemas.openxmlformats.org/spreadsheetml/2006/main">
  <authors>
    <author>Пользователь Windows</author>
  </authors>
  <commentLis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7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объема материальных запасов]</t>
        </r>
      </text>
    </comment>
    <comment ref="D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показатели].[Стоимость материальных запасов ГРБС по состоянию на 1 января отчетного года_130]</t>
        </r>
      </text>
    </comment>
    <comment ref="E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показатели].[Стоимость материальных запасов ГРБС по состоянию на 1 января отчетного года_730]</t>
        </r>
      </text>
    </comment>
    <comment ref="F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"Общая_J0"
Итоги подводятся только по видимым элементам (сумма).
Включена типовая формула:
=ЕСЛИ(И(J0_130="";J0_730="");"";SUM(J0_130:J0_730))</t>
        </r>
      </text>
    </comment>
    <comment ref="G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показатели].[Стоимость материальных запасов ГРБС по состоянию на 1 января года, следующего за отчетным_130]</t>
        </r>
      </text>
    </comment>
    <comment ref="H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показатели].[Стоимость материальных запасов ГРБС по состоянию на 1 января года, следующего за отчетным_730]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"Общая_J1"
Итоги подводятся только по видимым элементам (сумма).
Включена типовая формула:
=ЕСЛИ(И(J1_130="";J1_730="");"";SUM(J1_130:J1_730))</t>
        </r>
      </text>
    </comment>
    <comment ref="J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"Отклонение"
Итоги подводятся только по видимым элементам (сумма).
Включена типовая формула:
=ЕСЛИ(И(Общая_J0="";Общая_J1="");"";Общая_J1-Общая_J0)</t>
        </r>
      </text>
    </comment>
    <comment ref="K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=ЕСЛИ(ИЛИ(Применимость=0;Применимость="");"";100*Отклонение/J0_130)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объема материальных запасов]</t>
        </r>
      </text>
    </comment>
    <comment ref="L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=ЕСЛИ(Значение="";"";ЕСЛИ(Значение&lt;$A$3;1;ЕСЛИ(И((Значение&gt;$A$3);(Значение&lt;2*$A$3));(1-((Значение-$A$3)/$A$3));ЕСЛИ(Значение&gt;(2*$A$3);0))))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аудит].[Динамика объема материальных запасов]</t>
        </r>
      </text>
    </comment>
  </commentList>
</comments>
</file>

<file path=xl/comments24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аудит].[Наличие на официально сайте в сети Интернет по размещению информации о государственных и муниципальных учреждениях (www.bus.qov.ru) установленного перечня сведений о муниципальных учреждениях]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показатели].[Количество муниципальных учреждений, подведомственных ГРБС, разместивших установленный перечень сведений о муниципальных учреждениях на официальном сайте в сети Интернет по размещению информации о государственных и муниципальных учреждениях (www.bus.qov.ru)]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 N"
Итоги подводятся только по видимым элементам (сумма).
Включена типовая формула:
=ЕСЛИ(N="";"";N)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показатели].[Общее количество муниципальных учреждений, подведомственных ГРБС]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 n"
Итоги подводятся только по видимым элементам (сумма).
Включена типовая формула:
=ЕСЛИ(n="";"";n)</t>
        </r>
      </text>
    </comment>
    <comment ref="H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=ЕСЛИ(ИЛИ(Применимость=0;Применимость="");"";(100*Скоррект N/Скоррект n))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аудит].[Наличие на официально сайте в сети Интернет по размещению информации о государственных и муниципальных учреждениях (www.bus.qov.ru) установленного перечня сведений о муниципальных учреждениях]</t>
        </r>
      </text>
    </comment>
    <comment ref="I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=ЕСЛИ(Значение="";"";ЕСЛИ(Значение&gt;=99;1;0))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аудит].[Наличие на официально сайте в сети Интернет по размещению информации о государственных и муниципальных учреждениях (www.bus.qov.ru) установленного перечня сведений о муниципальных учреждениях]</t>
        </r>
      </text>
    </comment>
  </commentList>
</comments>
</file>

<file path=xl/comments25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аудит].[Выполнение показателей объёмов муниципальных услуг муниципальными учреждениями, подведомственных ГРБС за отчётный период]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(сумма).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(сумма).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=ЕСЛИ(ИЛИ(Применимость=0;Применимость="");"";n/N*100)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аудит].[Выполнение показателей объёмов муниципальных услуг муниципальными учреждениями, подведомственных ГРБС за отчётный период]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=ЕСЛИ(Значение="";"";ЕСЛИ(Значение&gt;=100;1;0))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показатели].[Контроль и аудит].[Выполнение показателей объёмов муниципальных услуг муниципальными учреждениями, подведомственных ГРБС за отчётный период]</t>
        </r>
      </text>
    </comment>
  </commentList>
</comments>
</file>

<file path=xl/comments26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ГРБС].[Квалификация сотрудников, осуществляющих финансово-экономическую деятельность ГРБС]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"Nkd"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"Nh"
Итоги подводятся только по видимым элементам (не вычислять).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"Ns"
Итоги подводятся только по видимым элементам (не вычислять).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(не вычислять).</t>
        </r>
      </text>
    </comment>
    <comment ref="H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=ЕСЛИ(ИЛИ(Применимость=0;Применимость="");"";100*(1.5*Nkd+1.2*Nh+0.9*Ns)/N)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ГРБС].[Квалификация сотрудников, осуществляющих финансово-экономическую деятельность ГРБС]</t>
        </r>
      </text>
    </comment>
    <comment ref="I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=ЕСЛИ(Значение="";"";ЕСЛИ(Значение&gt;=120;1;ЕСЛИ(И(Значение&gt;100;Значение&lt;120);((Значение-100)/20);ЕСЛИ(Значение&lt;=100;0))))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ГРБС].[Квалификация сотрудников, осуществляющих финансово-экономическую деятельность ГРБС]</t>
        </r>
      </text>
    </comment>
  </commentList>
</comments>
</file>

<file path=xl/comments27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ГРБС].[Повышение квалификации сотрудников, осуществляющих финансово-экономическую деятельность  ГРБС]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"Nkv"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(не вычислять).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=ЕСЛИ(ИЛИ(Применимость=0;Применимость="");"";100*Nkv/N)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ГРБС].[Повышение квалификации сотрудников, осуществляющих финансово-экономическую деятельность  ГРБС]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=ЕСЛИ(Значение="";"";Значение/100)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ГРБС].[Повышение квалификации сотрудников, осуществляющих финансово-экономическую деятельность  ГРБС]</t>
        </r>
      </text>
    </comment>
  </commentList>
</comments>
</file>

<file path=xl/comments28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ГРБС].[Укомплектованность  должностей сотрудниками, осуществляющими финансово-экономическую деятельность ГРБС]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(не вычислять).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=ЕСЛИ(ИЛИ(Применимость=0;Применимость="");"";100*n/N)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ГРБС].[Укомплектованность  должностей сотрудниками, осуществляющими финансово-экономическую деятельность ГРБС]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=ЕСЛИ(Значение="";"";Значение/100)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ГРБС].[Укомплектованность  должностей сотрудниками, осуществляющими финансово-экономическую деятельность ГРБС]</t>
        </r>
      </text>
    </comment>
  </commentList>
</comments>
</file>

<file path=xl/comments29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ГРБС].[Количество сотрудников, осуществляющих финансово-экономическую деятельность  ГРБС, имеющих стаж работы в подразделении более трех лет]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"N1"
Итоги подводятся только по видимым элементам (не вычислять).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"N"
Итоги подводятся только по видимым элементам (не вычислять).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=ЕСЛИ(ИЛИ(Применимость=0;Применимость="");"";ЕСЛИ(ИЛИ(N1=0;N=0);0;100*N1/N))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ГРБС].[Количество сотрудников, осуществляющих финансово-экономическую деятельность  ГРБС, имеющих стаж работы в подразделении более трех лет]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=ЕСЛИ(Значение="";"";ЕСЛИ(Значение&gt;=25;1;(Значение/25)))
Частный фильтр "Период.Период"
[Данные всех периодов].[2017]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показатели].[Кадровый потенциал финансового (финансово-экономического) подразделения ГРБС].[Количество сотрудников, осуществляющих финансово-экономическую деятельность  ГРБС, имеющих стаж работы в подразделении более трех лет]</t>
        </r>
      </text>
    </comment>
  </commentList>
</comments>
</file>

<file path=xl/comments3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планирования расходов: доля суммы изменений в сводную бюджетную роспись бюджета города]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показатели].[Сумма положительных изменений сводной бюджетной росписи бюджета в отчётном периоде]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"Скоррек_S1"
Итоги подводятся только по видимым элементам (сумма).
Включена типовая формула:
=S1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бюджетных ассигнований ГРБС согласно сводной бюджетной росписи бюджета города с учетом внесенных в нее изменений по состоянию на конец отчетного периода]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"Скоррек_b"
Итоги подводятся только по видимым элементам (сумма).
Включена типовая формула:
=b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=ЕСЛИ(ИЛИ(Применимость=0;Применимость="");"";(Скоррек_S1/Скоррек_b)*100)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планирования расходов: доля суммы изменений в сводную бюджетную роспись бюджета города]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=ЕСЛИ(Значение="";"";ЕСЛИ(Значение&lt;=15;POWER(1-(Значение/100);(LN(0.7)/(LN(1-($A$3/100)))));0))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планирования расходов: доля суммы изменений в сводную бюджетную роспись бюджета города]</t>
        </r>
      </text>
    </comment>
  </commentList>
</comments>
</file>

<file path=xl/comments4.xml><?xml version="1.0" encoding="utf-8"?>
<comments xmlns="http://schemas.openxmlformats.org/spreadsheetml/2006/main">
  <authors>
    <author>Пользователь Windows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осуществления равномерности расходов]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показатели].[Кассовые расходы в IV квартале отчетного периода]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показатели].[Кассовое исполнение расходов ГРБС в отчетном финансовом году]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=ЕСЛИ(ИЛИ(Применимость=0;Применимость="");"";(E4/E)*100)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осуществления равномерности расходов]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=ЕСЛИ(Значение="";"";ЕСЛИ(Значение&lt;=40;1;ЕСЛИ(И(Значение&gt;40;Значение&lt;=45);(1-(Значение-40)/40);0)))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осуществления равномерности расходов]</t>
        </r>
      </text>
    </comment>
  </commentList>
</comments>
</file>

<file path=xl/comments5.xml><?xml version="1.0" encoding="utf-8"?>
<comments xmlns="http://schemas.openxmlformats.org/spreadsheetml/2006/main">
  <authors>
    <author>Пользователь Windows</author>
  </authors>
  <commentLis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7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составления прогноза по кассовым выплатам]</t>
        </r>
      </text>
    </comment>
    <comment ref="D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исполнение_январь]</t>
        </r>
      </text>
    </comment>
    <comment ref="E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исполнение_февраль]</t>
        </r>
      </text>
    </comment>
    <comment ref="F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исполнение_март]</t>
        </r>
      </text>
    </comment>
    <comment ref="G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исполнение_апрель]</t>
        </r>
      </text>
    </comment>
    <comment ref="H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исполнение_май]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исполнение_июнь]</t>
        </r>
      </text>
    </comment>
    <comment ref="J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исполнение_июль]</t>
        </r>
      </text>
    </comment>
    <comment ref="K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исполнение_август]</t>
        </r>
      </text>
    </comment>
    <comment ref="L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исполнение_сентябрь]</t>
        </r>
      </text>
    </comment>
    <comment ref="M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исполнение_октябрь]</t>
        </r>
      </text>
    </comment>
    <comment ref="N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исполнение_ноябрь]</t>
        </r>
      </text>
    </commen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показатели].[Кассовое исполнение_декабрь]</t>
        </r>
      </text>
    </comment>
    <comment ref="P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план_январь]</t>
        </r>
      </text>
    </comment>
    <comment ref="Q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план_февраль]</t>
        </r>
      </text>
    </comment>
    <comment ref="R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план_март]</t>
        </r>
      </text>
    </comment>
    <comment ref="S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план_апрель]</t>
        </r>
      </text>
    </comment>
    <comment ref="T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план_май]</t>
        </r>
      </text>
    </comment>
    <comment ref="U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план_июнь]</t>
        </r>
      </text>
    </comment>
    <comment ref="V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план_июль]</t>
        </r>
      </text>
    </comment>
    <comment ref="W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план_август]</t>
        </r>
      </text>
    </comment>
    <comment ref="X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план_сентябрь]</t>
        </r>
      </text>
    </comment>
    <comment ref="Y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план_октябрь]</t>
        </r>
      </text>
    </comment>
    <comment ref="Z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план_ноябрь]</t>
        </r>
      </text>
    </comment>
    <comment ref="AA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показатели].[Кассовый план_декабрь]</t>
        </r>
      </text>
    </comment>
    <comment ref="AB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"l_1"
Итоги подводятся только по видимым элементам (сумма).
Включена типовая формула:
=ЕСЛИ(И(F_1="";Pl_1="");"";ЕСЛИ(И(F_1=0;Pl_1=0);"";ЕСЛИ((F_1/Pl_1)&gt;=1;1;F_1/Pl_1)))</t>
        </r>
      </text>
    </comment>
    <comment ref="AC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"l_2"
Итоги подводятся только по видимым элементам (сумма).
Включена типовая формула:
=ЕСЛИ(И(F_2="";Pl_2="");"";ЕСЛИ(И(F_2=0;Pl_2=0);"";ЕСЛИ((F_2/Pl_2)&gt;=1;1;F_2/Pl_2)))</t>
        </r>
      </text>
    </comment>
    <comment ref="AD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"l_3"
Итоги подводятся только по видимым элементам (сумма).
Включена типовая формула:
=ЕСЛИ(И(F_3="";Pl_3="");"";ЕСЛИ(И(F_3=0;Pl_3=0);"";ЕСЛИ((F_3/Pl_3)&gt;=1;1;F_3/Pl_3)))</t>
        </r>
      </text>
    </comment>
    <comment ref="AE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"l_4"
Итоги подводятся только по видимым элементам (сумма).
Включена типовая формула:
=ЕСЛИ(И(F_4="";Pl_4="");"";ЕСЛИ(И(F_4=0;Pl_4=0);"";ЕСЛИ((F_4/Pl_4)&gt;=1;1;F_4/Pl_4)))</t>
        </r>
      </text>
    </comment>
    <comment ref="AF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"l_5"
Итоги подводятся только по видимым элементам (сумма).
Включена типовая формула:
=ЕСЛИ(И(F_5="";Pl_5="");"";ЕСЛИ(И(F_5=0;Pl_5=0);"";ЕСЛИ((F_5/Pl_5)&gt;=1;1;F_5/Pl_5)))</t>
        </r>
      </text>
    </comment>
    <comment ref="AG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"l_6"
Итоги подводятся только по видимым элементам (сумма).
Включена типовая формула:
=ЕСЛИ(И(F_6="";Pl_6="");"";ЕСЛИ(И(F_6=0;Pl_6=0);"";ЕСЛИ((F_6/Pl_6)&gt;=1;1;F_6/Pl_6)))</t>
        </r>
      </text>
    </comment>
    <comment ref="AH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"l_7"
Итоги подводятся только по видимым элементам (сумма).
Включена типовая формула:
=ЕСЛИ(И(F_7="";Pl_7="");"";ЕСЛИ(И(F_7=0;Pl_7=0);"";ЕСЛИ((F_7/Pl_7)&gt;=1;1;F_7/Pl_7)))</t>
        </r>
      </text>
    </comment>
    <comment ref="AI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"l_8"
Итоги подводятся только по видимым элементам (сумма).
Включена типовая формула:
=ЕСЛИ(И(F_8="";Pl_8="");"";ЕСЛИ(И(F_8=0;Pl_8=0);"";ЕСЛИ((F_8/Pl_8)&gt;=1;1;F_8/Pl_8)))</t>
        </r>
      </text>
    </comment>
    <comment ref="AJ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"l_9"
Итоги подводятся только по видимым элементам (сумма).
Включена типовая формула:
=ЕСЛИ(И(F_9="";Pl_9="");"";ЕСЛИ(И(F_9=0;Pl_9=0);"";ЕСЛИ((F_9/Pl_9)&gt;=1;1;F_9/Pl_9)))</t>
        </r>
      </text>
    </comment>
    <comment ref="AK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"l_10"
Итоги подводятся только по видимым элементам (сумма).
Включена типовая формула:
=ЕСЛИ(И(F_10="";Pl_10="");"";ЕСЛИ(И(F_10=0;Pl_10=0);"";ЕСЛИ((F_10/Pl_10)&gt;=1;1;F_10/Pl_10)))</t>
        </r>
      </text>
    </comment>
    <comment ref="AL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"l_11"
Итоги подводятся только по видимым элементам (сумма).
Включена типовая формула:
=ЕСЛИ(И(F_11="";Pl_11="");"";ЕСЛИ(И(F_11=0;Pl_11=0);"";ЕСЛИ((F_11/Pl_11)&gt;=1;1;F_11/Pl_11)))</t>
        </r>
      </text>
    </comment>
    <comment ref="AM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"l_12"
Итоги подводятся только по видимым элементам (сумма).
Включена типовая формула:
=ЕСЛИ(И(F_12="";Pl_12="");"";ЕСЛИ(И(F_12=0;Pl_12=0);"";ЕСЛИ((F_12/Pl_12)&gt;=1;1;F_12/Pl_12)))</t>
        </r>
      </text>
    </comment>
    <comment ref="AN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=ЕСЛИ(ИЛИ(Применимость=0;Применимость="");"";SUM(l_1:l_12)/12*100)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составления прогноза по кассовым выплатам]</t>
        </r>
      </text>
    </comment>
    <comment ref="AO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=ЕСЛИ(Значение="";"";ЕСЛИ(Значение&gt;=97;1;ЕСЛИ(И(Значение&gt;75;Значение&lt;97);POWER((Значение/100);(LN(0.7)/LN($A$3/100)));0)))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расходов].[Качество составления прогноза по кассовым выплатам]</t>
        </r>
      </text>
    </comment>
  </commentList>
</comments>
</file>

<file path=xl/comments6.xml><?xml version="1.0" encoding="utf-8"?>
<comments xmlns="http://schemas.openxmlformats.org/spreadsheetml/2006/main">
  <authors>
    <author>Пользователь Windows</author>
  </authors>
  <commentLis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7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расходов].[Эффективность управления кредиторской задолженностью ГРБС и подведомственными ему муниципальными учреждениями по расчетам с поставщиками и подрядчиками]</t>
        </r>
      </text>
    </comment>
    <comment ref="D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отчетным_169_BUDG]</t>
        </r>
      </text>
    </comment>
    <comment ref="E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отчетным_769_4]</t>
        </r>
      </text>
    </comment>
    <comment ref="F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отчетным_769_5]</t>
        </r>
      </text>
    </comment>
    <comment ref="G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отчетным_769_6]</t>
        </r>
      </text>
    </comment>
    <comment ref="H7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"Общая"
Итоги подводятся только по видимым элементам (сумма).
Включена типовая формула:
=ЕСЛИ(И(D7="";E7="";F7="";К_769_6="");"";SUM(К_169_BUDG:К_769_6))</t>
        </r>
      </text>
    </comment>
    <comment ref="I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(не вычислять).
Общий фильтр "Период.Период"
Параметр "Год оценки"
Частный фильтр "Показатели.Оценка качества ФМ_Исходные данные"
[Все показатели].[Кассовое исполнение расходов ГРБС в отчетном финансовом году_1.6]</t>
        </r>
      </text>
    </comment>
    <comment ref="J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=ЕСЛИ(ИЛИ(Применимость=0;Применимость="");"";(Общая/E)*100)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расходов].[Эффективность управления кредиторской задолженностью ГРБС и подведомственными ему муниципальными учреждениями по расчетам с поставщиками и подрядчиками]</t>
        </r>
      </text>
    </comment>
    <comment ref="K7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=ЕСЛИ(Значение="";"";ЕСЛИ(Значение&lt;=1.5;POWER(1-(Значение/100);(LN(0.7)/(LN($A$3/100))));0))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расходов].[Эффективность управления кредиторской задолженностью ГРБС и подведомственными ему муниципальными учреждениями по расчетам с поставщиками и подрядчиками]</t>
        </r>
      </text>
    </comment>
  </commentList>
</comments>
</file>

<file path=xl/comments7.xml><?xml version="1.0" encoding="utf-8"?>
<comments xmlns="http://schemas.openxmlformats.org/spreadsheetml/2006/main">
  <authors>
    <author>Ивлиева</author>
  </authors>
  <commentLis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5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расходов].[Доля аннулированных отрицательных расходных расписаний]</t>
        </r>
      </text>
    </comment>
    <comment ref="D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показатели].[Количество аннулированных в отчетном периоде оформленных ГРБС расходных расписаний, в которых предусмотрено уменьшение лимитов бюджетных обязательств на финансовый год и (или) объемов финансирования расходов с начала финансового года по подведомственным ГРБС учреждениям средств бюджета города]</t>
        </r>
      </text>
    </comment>
    <comment ref="E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 N0"
Итоги подводятся только по видимым элементам (не вычислять).</t>
        </r>
      </text>
    </comment>
    <comment ref="F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показатели].[Общее количество принятых от ГРБС отделом муниципального казначейства  департамента по финансам расходных расписаний, оформленных ГРБС, предусматривающих уменьшение лимитов бюджетных обязательств на финансовый год и (или) объемов финансирования расходов с начала финансового года по подведомственным учреждениям средств бюджета города, за отчетный период]</t>
        </r>
      </text>
    </comment>
    <comment ref="G5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"Скорректир N"
Итоги подводятся только по видимым элементам (не вычислять).</t>
        </r>
      </text>
    </comment>
    <comment ref="H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=ЕСЛИ(ИЛИ(Применимость=0;Применимость="");"";Скоррект N0/Скорректир N*100)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расходов].[Доля аннулированных отрицательных расходных расписаний]</t>
        </r>
      </text>
    </comment>
    <comment ref="I5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=ЕСЛИ(Значение="";"";ЕСЛИ(Значение&lt;=10;(1-(Значение/100));0))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расходов].[Доля аннулированных отрицательных расходных расписаний]</t>
        </r>
      </text>
    </comment>
  </commentList>
</comments>
</file>

<file path=xl/comments8.xml><?xml version="1.0" encoding="utf-8"?>
<comments xmlns="http://schemas.openxmlformats.org/spreadsheetml/2006/main">
  <authors>
    <author>Ивлиева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charset val="1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расходов].[Наличие просроченной кредиторской задолженности ГРБС и подведомственных ему учреждений на конец отчетного периода]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просроченной кредиторской задолженности ГРБС и подведомственных ему учреждений на конец отчетного периода_169_BUDG]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просроченной кредиторской задолженности ГРБС и подведомственных ему учреждений на конец отчетного периода_769_4]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показатели].[Объем просроченной кредиторской задолженности ГРБС и подведомственных ему учреждений на конец отчетного периода_769_5]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"Pz"
Итоги подводятся только по видимым элементам (сумма).
Включена типовая формула:
=ЕСЛИ(И(Pz_169_BUDG="";Pz_769_4="";Pz_769_5="");"";SUM(Pz_169_BUDG:Pz_769_5))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=ЕСЛИ(ИЛИ(Применимость=0;Применимость="");"";Pz)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расходов].[Наличие просроченной кредиторской задолженности ГРБС и подведомственных ему учреждений на конец отчетного периода]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=ЕСЛИ(Значение="";"";ЕСЛИ(Значение=0;1;0))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расходов].[Наличие просроченной кредиторской задолженности ГРБС и подведомственных ему учреждений на конец отчетного периода]</t>
        </r>
      </text>
    </comment>
  </commentList>
</comments>
</file>

<file path=xl/comments9.xml><?xml version="1.0" encoding="utf-8"?>
<comments xmlns="http://schemas.openxmlformats.org/spreadsheetml/2006/main">
  <authors>
    <author>Пользователь Windows</author>
  </authors>
  <commentLis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>Свойство измерения "Администратор.Сопоставим"</t>
        </r>
      </text>
    </comment>
    <comment ref="B6" authorId="0">
      <text>
        <r>
          <rPr>
            <b/>
            <sz val="8"/>
            <color indexed="81"/>
            <rFont val="Tahoma"/>
            <family val="2"/>
            <charset val="204"/>
          </rPr>
          <t>Измерение "Администратор.Сопоставим"
Параметр "ГРБС"</t>
        </r>
      </text>
    </comment>
    <comment ref="C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"Применим ли в оценке"
Итоги подводятся только по видимым элементам (не вычислять).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расходов].[Динамика роста (снижения) кредиторской задолженности ГРБС и подведомственных ему учреждений]</t>
        </r>
      </text>
    </comment>
    <comment ref="D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отчетного финансового года_169_BUDG]</t>
        </r>
      </text>
    </comment>
    <comment ref="E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отчетного финансового года_769_4]</t>
        </r>
      </text>
    </comment>
    <comment ref="F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отчетного финансового года_769_5]</t>
        </r>
      </text>
    </comment>
    <comment ref="G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отчетного финансового года_769_6]</t>
        </r>
      </text>
    </commen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 Zнг"
Итоги подводятся только по видимым элементам (сумма).
Включена типовая формула:
=ЕСЛИ(И(Zнг_169_BUDG="";Zнг_769_4="";Zнг_769_5="";Zнг_769_6="");"";SUM(Zнг_169_BUDG:Zнг_769_6))</t>
        </r>
      </text>
    </comment>
    <comment ref="I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отчетным_169_BUDG]</t>
        </r>
      </text>
    </comment>
    <comment ref="J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отчетным_769_4]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отчетным_769_5]</t>
        </r>
      </text>
    </comment>
    <comment ref="L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ФМ_Исходные данные"; Мера "Значение"
Итоги подводятся только по видимым элементам (сумма).
Общий фильтр "Период.Период"
Параметр "Год оценки"
Частный фильтр "Показатели.Оценка качества ФМ_Исходные данные"
[Все показатели].[Oбъем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отчетным_769_6]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04"/>
          </rPr>
          <t>Свободный "Общая Zкг"
Итоги подводятся только по видимым элементам (сумма).
Включена типовая формула:
=ЕСЛИ(И(Zкг_169_BUDG="";Zкг_769_4="";Zкг_769_5="";Zкг_769_6="");"";SUM(Zкг_169_BUDG:Zкг_769_6))</t>
        </r>
      </text>
    </comment>
    <comment ref="N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"Значение"
Итоги подводятся только по видимым элементам (среднее).
Включена типовая формула:
=ЕСЛИ(ИЛИ(Применимость=0;Применимость="");"";ЕСЛИ(И(Общая Zнг=0;Общая Zкг=0);0;ЕСЛИ(Общая Zкг=0;0;(Общая Zкг/Общая Zнг)*100)))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расходов].[Динамика роста (снижения) кредиторской задолженности ГРБС и подведомственных ему учреждений]</t>
        </r>
      </text>
    </comment>
    <comment ref="O6" authorId="0">
      <text>
        <r>
          <rPr>
            <b/>
            <sz val="8"/>
            <color indexed="81"/>
            <rFont val="Tahoma"/>
            <family val="2"/>
            <charset val="204"/>
          </rPr>
          <t>Куб "ФО_Оценка качества ФМ_Показатели"; Мера "Оценка показателя"
Итоги подводятся только по видимым элементам (среднее).
Включена типовая формула:
=ЕСЛИ(Значение="";"";ЕСЛИ(Значение&lt;=70;1;ЕСЛИ(Значение&lt;=100;0.75;0)))
Общий фильтр "Период.Период"
Параметр "Год оценки"
Частный фильтр "Источники данных"
[Все источники данных].[ФО Оценка качества ФМ - 2017 0]
Параметр "Источник данных"
Частный фильтр "Показатели.Оценка качества ФМ_Сопоставимый"
[Все показатели].[Бюджетное планирование и исполнение бюджета в части расходов].[Динамика роста (снижения) кредиторской задолженности ГРБС и подведомственных ему учреждений]</t>
        </r>
      </text>
    </comment>
  </commentList>
</comments>
</file>

<file path=xl/sharedStrings.xml><?xml version="1.0" encoding="utf-8"?>
<sst xmlns="http://schemas.openxmlformats.org/spreadsheetml/2006/main" count="1509" uniqueCount="362">
  <si>
    <t>Администрация города Сочи</t>
  </si>
  <si>
    <t>Департамент строительства администрации города Сочи</t>
  </si>
  <si>
    <t>Департамент имущественных отношений администрации города Сочи</t>
  </si>
  <si>
    <t>Департамент городского хозяйства администрации города Сочи</t>
  </si>
  <si>
    <t>Управление по образованию и науке администрации города Сочи</t>
  </si>
  <si>
    <t>Управление культуры администрации города Сочи</t>
  </si>
  <si>
    <t>Управление здравоохранения администрации города Сочи</t>
  </si>
  <si>
    <t>Департамент физической культуры и спорта администрации города Сочи</t>
  </si>
  <si>
    <t>Управление по вопросам семьи и детства администрации города Сочи</t>
  </si>
  <si>
    <t>Управление молодежной политики администрации города Сочи</t>
  </si>
  <si>
    <t>Департамент транспорта и дорожного хозяйства администрации города Сочи</t>
  </si>
  <si>
    <t>Администрация Адлерского внутригородского района города Сочи</t>
  </si>
  <si>
    <t>Администрация Лазаревского внутригородского района города Сочи</t>
  </si>
  <si>
    <t>Администрация Хостинского внутригородского района города Сочи</t>
  </si>
  <si>
    <t>Администрация Центрального внутригородского района города Сочи</t>
  </si>
  <si>
    <t>Код</t>
  </si>
  <si>
    <t>Наименование ГРБС</t>
  </si>
  <si>
    <t>Администратор.Сопоставим</t>
  </si>
  <si>
    <t>Значение</t>
  </si>
  <si>
    <t>902</t>
  </si>
  <si>
    <t>918</t>
  </si>
  <si>
    <t>921</t>
  </si>
  <si>
    <t>923</t>
  </si>
  <si>
    <t>925</t>
  </si>
  <si>
    <t>926</t>
  </si>
  <si>
    <t>928</t>
  </si>
  <si>
    <t>929</t>
  </si>
  <si>
    <t>930</t>
  </si>
  <si>
    <t>934</t>
  </si>
  <si>
    <t>942</t>
  </si>
  <si>
    <t>962</t>
  </si>
  <si>
    <t>972</t>
  </si>
  <si>
    <t>982</t>
  </si>
  <si>
    <t>992</t>
  </si>
  <si>
    <t>Средняя оценка</t>
  </si>
  <si>
    <t>Акт</t>
  </si>
  <si>
    <t>РРО</t>
  </si>
  <si>
    <t>БА</t>
  </si>
  <si>
    <t>БА_ПБС</t>
  </si>
  <si>
    <t>в том числе включающие:</t>
  </si>
  <si>
    <t>Проекты БС</t>
  </si>
  <si>
    <t>Др требования к БС</t>
  </si>
  <si>
    <t>Правовой акт ГРБС, содержащий:</t>
  </si>
  <si>
    <t>Процедуры БС</t>
  </si>
  <si>
    <t>Расчеты ЮС</t>
  </si>
  <si>
    <t>1.3 "Качество планирования расходов: доля суммы изменений в сводную бюджетную роспись бюджета города Сочи "</t>
  </si>
  <si>
    <t>S1</t>
  </si>
  <si>
    <t>b</t>
  </si>
  <si>
    <t>Применимость</t>
  </si>
  <si>
    <t>Оценка</t>
  </si>
  <si>
    <t>Показатель P_1.1, %</t>
  </si>
  <si>
    <t>Оценка E (P_1.1), баллы</t>
  </si>
  <si>
    <t>Показатель P_1.2, %</t>
  </si>
  <si>
    <t>Оценка E (P_1.2), баллы</t>
  </si>
  <si>
    <t>Показатель P_1.3, %</t>
  </si>
  <si>
    <t>Оценка E (P_1.3), баллы</t>
  </si>
  <si>
    <t>Показатель P_1.4, %</t>
  </si>
  <si>
    <t>Оценка E (P_1.4), баллы</t>
  </si>
  <si>
    <t>Применим ли показатель 1.3 к ГРБС
 (да -1, нет - 0)</t>
  </si>
  <si>
    <t>Применим ли показатель 1.2 к ГРБС
 (да -1, нет - 0)</t>
  </si>
  <si>
    <t>E4</t>
  </si>
  <si>
    <t>E</t>
  </si>
  <si>
    <t>1.4 "Равномерность расходов"</t>
  </si>
  <si>
    <t>1.6 "Эффективность управления кредиторской задолженностью ГРБС и подведомственных ему муниципальных учреждений по расчетам с поставщиками и подрядчиками"</t>
  </si>
  <si>
    <t>Показатель P_1.6, %</t>
  </si>
  <si>
    <t>Оценка E (P_1.6), баллы</t>
  </si>
  <si>
    <t>1.7 "Доля аннулированных отрицательных расходных расписаний "</t>
  </si>
  <si>
    <t>Показатель P_1.7, %</t>
  </si>
  <si>
    <t>Оценка E (P_1.7), баллы</t>
  </si>
  <si>
    <t>N0</t>
  </si>
  <si>
    <t>N</t>
  </si>
  <si>
    <t>1.8 "Наличие просроченной кредиторской задолженности ГРБС и подведомственных учреждений на конец отчетного периода"</t>
  </si>
  <si>
    <t>Pz</t>
  </si>
  <si>
    <t>Оценка E (P_1.8), баллы</t>
  </si>
  <si>
    <t>Показатель P_1.8, тыс. руб.</t>
  </si>
  <si>
    <t>1.9 "Динамика роста (снижения) кредиторской задолженности  ГРБС и подведомственных ему учреждений"</t>
  </si>
  <si>
    <t>Оценка E (P_1.9), баллы</t>
  </si>
  <si>
    <t>1.5 "Расчет и оценка показателя качества прогнозирования кассовых выплат  (без учета межбюджетных трансфертов)"</t>
  </si>
  <si>
    <t>Применим ли показатель 1.5 к ГРБС 
(да -1, нет - 0)</t>
  </si>
  <si>
    <t>Показатель P_1.5, %</t>
  </si>
  <si>
    <t>Оценка E (P_1.5), баллы</t>
  </si>
  <si>
    <t>F_1</t>
  </si>
  <si>
    <t>F_2</t>
  </si>
  <si>
    <t>F_3</t>
  </si>
  <si>
    <t>F_4</t>
  </si>
  <si>
    <t>F_5</t>
  </si>
  <si>
    <t>F_6</t>
  </si>
  <si>
    <t>F_7</t>
  </si>
  <si>
    <t>F_8</t>
  </si>
  <si>
    <t>F_9</t>
  </si>
  <si>
    <t>F_10</t>
  </si>
  <si>
    <t>F_11</t>
  </si>
  <si>
    <t>F_12</t>
  </si>
  <si>
    <t>Pl_1</t>
  </si>
  <si>
    <t>Pl_2</t>
  </si>
  <si>
    <t>Pl_3</t>
  </si>
  <si>
    <t>Pl_4</t>
  </si>
  <si>
    <t>Pl_5</t>
  </si>
  <si>
    <t>Pl_6</t>
  </si>
  <si>
    <t>Pl_7</t>
  </si>
  <si>
    <t>Pl_8</t>
  </si>
  <si>
    <t>Pl_9</t>
  </si>
  <si>
    <t>Pl_10</t>
  </si>
  <si>
    <t>Pl_11</t>
  </si>
  <si>
    <t>Pl_12</t>
  </si>
  <si>
    <t>l_1</t>
  </si>
  <si>
    <t>l_2</t>
  </si>
  <si>
    <t>l_3</t>
  </si>
  <si>
    <t>l_4</t>
  </si>
  <si>
    <t>l_5</t>
  </si>
  <si>
    <t>l_6</t>
  </si>
  <si>
    <t>l_7</t>
  </si>
  <si>
    <t>l_8</t>
  </si>
  <si>
    <t>l_9</t>
  </si>
  <si>
    <t>l_10</t>
  </si>
  <si>
    <t>l_11</t>
  </si>
  <si>
    <t>l_12</t>
  </si>
  <si>
    <t>кассовый план</t>
  </si>
  <si>
    <t>кассовое исполнение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</si>
  <si>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</si>
  <si>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</si>
  <si>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</si>
  <si>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</si>
  <si>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</si>
  <si>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</si>
  <si>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</si>
  <si>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</si>
  <si>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</si>
  <si>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</si>
  <si>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</si>
  <si>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</si>
  <si>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1.10 "Несоответствие расчетно-платежных документов, представленных в департамент по финансам и бюджету администрации города Сочи, требованиям бюджетного законодательства"</t>
  </si>
  <si>
    <t>Показатель P_1.10, %</t>
  </si>
  <si>
    <t>Оценка E (P_1.10), баллы</t>
  </si>
  <si>
    <t>1.11 "Качество управления деятельностью бюджетных и автономных учреждений"</t>
  </si>
  <si>
    <t>Применим ли показатель 1.11 к ГРБС
 (да -1, нет - 0)</t>
  </si>
  <si>
    <t>Показатель P_1.11, %</t>
  </si>
  <si>
    <t>Оценка E (P_1.11), баллы</t>
  </si>
  <si>
    <t>Акты</t>
  </si>
  <si>
    <t>2.1 "Эффективность использования межбюджетных трансфертов, полученных из краевого бюджета"</t>
  </si>
  <si>
    <t>Показатель P_2.1, %</t>
  </si>
  <si>
    <t>Оценка E (P_2.1), баллы</t>
  </si>
  <si>
    <t>n</t>
  </si>
  <si>
    <t>2.2 "Качество администрирования ГАДБ доходов по возврату целевых остатков в краевой бюджет"</t>
  </si>
  <si>
    <t>Показатель P_2.2, %</t>
  </si>
  <si>
    <t>Оценка E (P_2.2), баллы</t>
  </si>
  <si>
    <t>Rj1</t>
  </si>
  <si>
    <t>2.3 "Качество правовой базы главного администратора доходов бюджета города Сочи по администрированию доходов  бюджета"</t>
  </si>
  <si>
    <t>Применим ли показатель 2.3 к ГРБС
 (да -1, нет - 0)</t>
  </si>
  <si>
    <t>Показатель P_2.3, %</t>
  </si>
  <si>
    <t>Оценка E (P_2.3), баллы</t>
  </si>
  <si>
    <t xml:space="preserve"> содержащих:</t>
  </si>
  <si>
    <t>1)</t>
  </si>
  <si>
    <t>2)</t>
  </si>
  <si>
    <t>3)</t>
  </si>
  <si>
    <t>4)</t>
  </si>
  <si>
    <t>5)</t>
  </si>
  <si>
    <t>6)</t>
  </si>
  <si>
    <t>7)</t>
  </si>
  <si>
    <t>3.1 "Оценка методических рекомендаций (указаний) ГРБС по реализации государственной учетной политики"</t>
  </si>
  <si>
    <t>Оценка E (P_3.1), баллы</t>
  </si>
  <si>
    <t>А</t>
  </si>
  <si>
    <t>3.2 "Представление в составе годовой бюджетной отчетности Сведений о мерах по повышению эффективности расходования бюджетных средств"</t>
  </si>
  <si>
    <t>Применим ли показатель 3.2 к ГРБС 
(да - 1, нет - 0)</t>
  </si>
  <si>
    <t>Оценка E (P_3.2), баллы</t>
  </si>
  <si>
    <t>4.1 "Своевременность представления  в департамент по финансам и бюджету метериалов и сведений, необходимых для проведения мониторинга качества финансового менеджмента"</t>
  </si>
  <si>
    <t>Оценка E (P_4.1), баллы</t>
  </si>
  <si>
    <t>Применим ли показатель 4.1 к ГРБС
 (да - 1, нет - 0)</t>
  </si>
  <si>
    <t>Показатель P_3.1, (да/нет)</t>
  </si>
  <si>
    <t>Показатель P_3.2, (да/нет)</t>
  </si>
  <si>
    <t>Показатель P_4.1, дней</t>
  </si>
  <si>
    <t>4.2 "Осуществление мероприятий внутреннего контроля"</t>
  </si>
  <si>
    <t>Применим ли показатель 4.2 к ГРБС 
(да - 1, нет - 0)</t>
  </si>
  <si>
    <t>Показатель P_4.2, (да/нет)</t>
  </si>
  <si>
    <t>Оценка E (P_4.2), баллы</t>
  </si>
  <si>
    <t>4.3 "Динамика нарушений, выявленных в ходе внешних контрольных мероприятий"</t>
  </si>
  <si>
    <t>Показатель P_4.3, %</t>
  </si>
  <si>
    <t>Оценка E (P_4.3), баллы</t>
  </si>
  <si>
    <t>Применим ли показатель 4.3 к ГРБС 
(да - 1, нет - 0)</t>
  </si>
  <si>
    <r>
      <t>Количество нарушений, выявленных в ходе внешних контрольных мероприятий, по состоянию на 1 января отчетного года, определяемое в соответствии с таблицей «Сведения о результатах внешних контрольных мероприятий», заполненной по форме, утвержденной Инструкцией о составлении и представлении годовой, квартальной и месячной отчетности об исполнении бюджетов бюджетной системы Российской Федерации N</t>
    </r>
    <r>
      <rPr>
        <vertAlign val="subscript"/>
        <sz val="7"/>
        <rFont val="Times New Roman"/>
        <family val="1"/>
        <charset val="204"/>
      </rPr>
      <t>0</t>
    </r>
  </si>
  <si>
    <r>
      <t>Количество нарушений, выявленных в ходе внешних контрольных мероприятий, по состоянию на 1 января года, следующего за отчетным, определяемое в соответствии с таблицей «Сведения о результатах внешних контрольных мероприятий», заполненной по форме, утвержденной Инструкцией о составлении и представлении годовой, квартальной и месячной отчетности об исполнении бюджетов бюджетной системы Российской Федерации N</t>
    </r>
    <r>
      <rPr>
        <vertAlign val="subscript"/>
        <sz val="7"/>
        <rFont val="Times New Roman"/>
        <family val="1"/>
        <charset val="204"/>
      </rPr>
      <t>1</t>
    </r>
  </si>
  <si>
    <t>4.4 "Проведение инвентаризаций"</t>
  </si>
  <si>
    <t>Применим ли показатель 4.4 к ГРБС 
(да - 1, нет - 0)</t>
  </si>
  <si>
    <t>Показатель P_4.4, (да/нет)</t>
  </si>
  <si>
    <t>Оценка E (P_4.4), баллы</t>
  </si>
  <si>
    <t>Применим ли показатель 1.1 к ГРБС
 (да - 1, нет - 0)</t>
  </si>
  <si>
    <t>4.5 "Качество правового акта ГРБС об организации внутреннего финансового аудита (контроля)"</t>
  </si>
  <si>
    <t>Применим ли показатель 4.5 к ГРБС
 (да - 1, нет - 0)</t>
  </si>
  <si>
    <t>Оценка E (P_4.5), баллы</t>
  </si>
  <si>
    <t>содержащий:</t>
  </si>
  <si>
    <t>ПБС</t>
  </si>
  <si>
    <t>Аудит</t>
  </si>
  <si>
    <t>Порядок аудита</t>
  </si>
  <si>
    <t>Показатель P_4.5, (да/нет)</t>
  </si>
  <si>
    <t>Применим ли показатель 4.6 к ГРБС
 (да - 1, нет - 0)</t>
  </si>
  <si>
    <t>Оценка E (P_4.6), баллы</t>
  </si>
  <si>
    <t>4.6 "Качество правового акта ГРБС о порядке ведения мониторинга результатов деятельности (результативности бюджетных расходов, качества предоставляемых услуг) подведомственных ПБС"</t>
  </si>
  <si>
    <t>Показатель P_4.6, (да/нет)</t>
  </si>
  <si>
    <t>4.7 "Оценка и расчет показателя динамики объёма материальных запасов"</t>
  </si>
  <si>
    <t>Применим ли показатель 4.7 к ГРБС 
(да - 1, нет - 0)</t>
  </si>
  <si>
    <t>Показатель P_4.7, %</t>
  </si>
  <si>
    <t>Оценка E (P_4.7), баллы</t>
  </si>
  <si>
    <t>Отклонение</t>
  </si>
  <si>
    <t>4.8 "Наличие на официальном сайте в сети Интернет по размещению информации о государственных и муниципальных учреждениях (www. bus.qov) установленного перечня сведений о муниципальных учреждениях"</t>
  </si>
  <si>
    <t>Применим ли показатель 4.8 к ГРБС 
(да - 1, нет - 0)</t>
  </si>
  <si>
    <t>Показатель P_4.8, %</t>
  </si>
  <si>
    <t>Оценка E (P_4.8), баллы</t>
  </si>
  <si>
    <t>Количество муниципальных учреждений, подведомственных ГРБС, разместивших установленный перечень сведений о муниципальных учреждениях на официальном сайте в сети Интернет по размещению информации о государственных и мунципальных учреждениях ( www.bus.qov) (N)</t>
  </si>
  <si>
    <t>Фактическое количество сотрудников, осуществляющих финансово- экономическую деятельность ГРБС, обладающих дипломами о среднем профессиональном образовании по экономическим направлениям подготовки (специальностям), не имеющих дипломов о высшем профессиональном образовании или о профессиональной переподготовке по экономическим направлениям подготовки (специальностям), по состоянию на 1 января года, следующего за отчетным; (Ns)</t>
  </si>
  <si>
    <t>5.1 "Оценка квалификации сотрудников, осуществляющих финансово- экономическую деятельность ГРБС"</t>
  </si>
  <si>
    <t>Применим ли показатель 5.1 к ГРБС
 (да -1, нет - 0)</t>
  </si>
  <si>
    <t>Показатель P_5.1, %</t>
  </si>
  <si>
    <t>Оценка E (P_5.1), баллы</t>
  </si>
  <si>
    <t>Nkd</t>
  </si>
  <si>
    <t>Nh</t>
  </si>
  <si>
    <t>Ns</t>
  </si>
  <si>
    <t>5.2 "Повышение квалификации сотрудников, осуществляющих финансово-экономическую деятельность  ГРБС "</t>
  </si>
  <si>
    <t>Применим ли показатель 5.2 к ГРБС
 (да -1, нет - 0)</t>
  </si>
  <si>
    <t>Показатель P_5.2, %</t>
  </si>
  <si>
    <t>Оценка E (P_5.2), баллы</t>
  </si>
  <si>
    <t>Nkv</t>
  </si>
  <si>
    <t>5.3 "Показатель укомплектованности должностей сотрудниками, осуществляющих финансово- экономическую деятельность ГРБС "</t>
  </si>
  <si>
    <t>Применим ли показатель 5.3 к ГРБС
 (да -1, нет - 0)</t>
  </si>
  <si>
    <t>Показатель P_5.3, %</t>
  </si>
  <si>
    <t>Оценка E (P_5.3), баллы</t>
  </si>
  <si>
    <t>Применим ли показатель 5.4 к ГРБС
 (да -1, нет - 0)</t>
  </si>
  <si>
    <t>Показатель P_5.4, %</t>
  </si>
  <si>
    <t>Оценка E (P_5.4), баллы</t>
  </si>
  <si>
    <t>N1</t>
  </si>
  <si>
    <t>1.2 "Качество Порядка составления, утверждения и ведения бюджетных смет подведомственных ГРБС и казенных учреждений"</t>
  </si>
  <si>
    <t>Применим ли показатель 1.4 к ГРБС 
(да - 1, нет - 0)</t>
  </si>
  <si>
    <t>Применим ли показатель 1.7 к ГРБС
 (да - 1, нет - 0)</t>
  </si>
  <si>
    <t>Применим ли показатель 1.8 к ГРБС 
(да - 1, нет - 0)</t>
  </si>
  <si>
    <t>Применим ли показатель 1.9 к ГРБС 
(да - 1, нет - 0)</t>
  </si>
  <si>
    <t>Применим ли показатель 1.10 к ГРБС
 (да - 1, нет - 0)</t>
  </si>
  <si>
    <t>Применим ли показатель 2.1 к ГРБС 
(да - 1, нет - 0)</t>
  </si>
  <si>
    <t>Применим ли показатель 2.2 к ГРБС 
(да - 1, нет - 0)</t>
  </si>
  <si>
    <t>Применим ли показатель 3.1 к ГРБС
 (да - 1, нет - 0)</t>
  </si>
  <si>
    <t>5.4 "Показатель количества сотрудников , осуществялющих финансово-экономическую деятельность ГРБС, имеющих стаж работы в подразделении более трех лет"</t>
  </si>
  <si>
    <t>Скоррект N</t>
  </si>
  <si>
    <t>Скоррект n</t>
  </si>
  <si>
    <t>Скоррект N0</t>
  </si>
  <si>
    <t>Pz_169_BUDG</t>
  </si>
  <si>
    <t>Pz_769_4</t>
  </si>
  <si>
    <t>Pz_769_5</t>
  </si>
  <si>
    <t>Общая</t>
  </si>
  <si>
    <t>форма_169_BUDG</t>
  </si>
  <si>
    <t>форма_769_4</t>
  </si>
  <si>
    <t>форма_769_5</t>
  </si>
  <si>
    <t>К_169_BUDG</t>
  </si>
  <si>
    <t>К_769_4</t>
  </si>
  <si>
    <t>К_769_5</t>
  </si>
  <si>
    <t>К_769_6</t>
  </si>
  <si>
    <t>форма_769_6</t>
  </si>
  <si>
    <t>Применим ли показатель 1.6 к ГРБС 
(да - 1, нет - 0)</t>
  </si>
  <si>
    <t>Zнг_169_BUDG</t>
  </si>
  <si>
    <t>Zнг_769_4</t>
  </si>
  <si>
    <t>Zнг_769_5</t>
  </si>
  <si>
    <t>Zнг_769_6</t>
  </si>
  <si>
    <t>Общая Zнг</t>
  </si>
  <si>
    <t>Zкг_169_BUDG</t>
  </si>
  <si>
    <t>Zкг_769_4</t>
  </si>
  <si>
    <t>Zкг_769_5</t>
  </si>
  <si>
    <t>Zкг_769_6</t>
  </si>
  <si>
    <t>Общая Zкг</t>
  </si>
  <si>
    <t>n_324</t>
  </si>
  <si>
    <t>n_324К</t>
  </si>
  <si>
    <t>Общая_n</t>
  </si>
  <si>
    <t>N_324</t>
  </si>
  <si>
    <t>N_324К</t>
  </si>
  <si>
    <t>Общая_N</t>
  </si>
  <si>
    <t>Показатель P_1.9, %</t>
  </si>
  <si>
    <t>Кассовое исполнение расходов ГРБС, финансовым обеспечением которых являлись межбюджетные трансферты, имеющие целевое значения, в отчетном финансовом году (n)</t>
  </si>
  <si>
    <t>Объём лимитов бюджетных обязательств по целевым средствам на 31 декабря отчётного финансового года (N)</t>
  </si>
  <si>
    <t>форма_324</t>
  </si>
  <si>
    <t>форма_324К</t>
  </si>
  <si>
    <t>Rp1_324</t>
  </si>
  <si>
    <t>Rp1_324К</t>
  </si>
  <si>
    <t>Общая_Rp1</t>
  </si>
  <si>
    <t>J0_130</t>
  </si>
  <si>
    <t>J0_730</t>
  </si>
  <si>
    <t>Общая_J0</t>
  </si>
  <si>
    <t>J1_130</t>
  </si>
  <si>
    <t>J1_730</t>
  </si>
  <si>
    <t>Общая_J1</t>
  </si>
  <si>
    <t>форма_130</t>
  </si>
  <si>
    <t>форма_730</t>
  </si>
  <si>
    <t>Скорректир N</t>
  </si>
  <si>
    <t>Наличие правового акта ГРБС, регулирующего внутренние процедуры подготовки бюджетных проектировок на очередной финансовый год и плановый период (Ввод)</t>
  </si>
  <si>
    <t>подготовку реестра расходных обязательств ГРБС (Ввод)</t>
  </si>
  <si>
    <t>подготовку обоснований бюджетных ассигнований (Ввод)</t>
  </si>
  <si>
    <t>распределение бюджетных ассигнований между подведомственными ПБС с учетом достижения непосредственных результатов в отчетном периоде (Ввод)</t>
  </si>
  <si>
    <t>Процедуры составления, ведения и утверждения бюджетных смет подведомственных ПБС, применяемые как к ГРБС, так и подведомственным учреждениям (Ввод)</t>
  </si>
  <si>
    <t>Процедуры составления и представления расчетов (обоснований) к бюджетным сметам подведомственных ПБС (Ввод)</t>
  </si>
  <si>
    <t>Процедуры составления и представления проектов бюджетных смет на этапе формирования бюджетных проектировок (бюджета) (Ввод)</t>
  </si>
  <si>
    <t>Положения, соответствующие другим положениям Общих требований к порядку составления, ведения и утверждения бюджетной сметы казенного учреждения, утвержденных приказом МФ РФ (Ввод)</t>
  </si>
  <si>
    <t xml:space="preserve"> 1) состояние финансовой дисциплины (Ввод)</t>
  </si>
  <si>
    <t>2) качество плана финансово-хозяйственной деятельности (Ввод)</t>
  </si>
  <si>
    <t>3) степень выполнения плана финансово-хозяйственной деятельности за отчетный период (Ввод)</t>
  </si>
  <si>
    <t>4) выполнение муниципального задания за отчетный период, в том числе по натуральным и стоимостным показателям (Ввод)</t>
  </si>
  <si>
    <t xml:space="preserve">5) причины возникновения остатков по субсидиям на финансовое обеспечение выполнения мунципального задания на конец отчетного периода (Ввод)
</t>
  </si>
  <si>
    <t>7) качество ведения учетной политики и (или) управленческого (аналитического) учета (Ввод)</t>
  </si>
  <si>
    <t>6) полноту, достоверность составления и своевременность предоставления отчетности (бухгалтерской, отчетов о результатах деятельности учреждений и использовании закрепленного за ними имущества и т.д) (Ввод)</t>
  </si>
  <si>
    <t>Кассовое исполнение по возврату неиспользованных остатков в краевой бюджет в установленные сроки Rj1 (тыс.руб.) (Ввод)</t>
  </si>
  <si>
    <t>Наличие правовых актов ГАДБ (Ввод)</t>
  </si>
  <si>
    <t xml:space="preserve"> 1) установление источников доходов бюджетов, полномочия по администрированию которых они осуществляют (Ввод)</t>
  </si>
  <si>
    <t>2) методику расчета про-гнозных значений доходных источников (Ввод)</t>
  </si>
  <si>
    <t>3) определение порядка заполнения (составления) и отражения в бюджетном учете первичных документов по администрируемым доходам бюджетов или указание нормативных правовых актов Российской Федерации, регулирующих данные вопросы (Ввод)</t>
  </si>
  <si>
    <t>4) определение порядка и сроков сверки данных бюджетного учета администрируемых до-ходов бюджетов в соответствии с нормативными правовыми актами Российской Федерации (Ввод)</t>
  </si>
  <si>
    <t xml:space="preserve">5) определение порядка действий администраторов при уточнении невыясненных поступлений (Ввод)
</t>
  </si>
  <si>
    <t>6) определение порядка действий администраторов при возврате излишне   уплаченных (взысканных)    платежей    в бюджет, пеней и штрафов (Ввод)</t>
  </si>
  <si>
    <t>7) определение порядка действий администраторов при принудительном взыскании с плательщика в бюджет, пеней и штрафов по ним (Ввод)</t>
  </si>
  <si>
    <t>Наличие методических рекомендаций (указаний) ГРБС по реализации государственной учетной политики (Ввод)</t>
  </si>
  <si>
    <t>Наличие в годовой бюджетной отчетности за отчетный финансовый год заполненной таблицы "Сведения о мерах по повышению эффективности расходования бюджетных средств" по форме, утвержденной Инструкцией о составлении годовой, квартальной и месячной отчетности об исполнении бюджетов бюджетной системы Российской Федерации (далее - таблица "Сведения о мерах по повышению эффективности расходования бюджетных средств")(Р) (Ввод)</t>
  </si>
  <si>
    <t>Количество дней отклонения даты регистрации сопроводительного письма участника мониторинга, к которому приложены необходимые для расчёта показателей мониторинга качества финансового менеджмента главных расплрядителей бюджетных средсв Р(Е) (Ввод)</t>
  </si>
  <si>
    <t>Наличие в годовой бюджетной отчетности за отчетный финансовый год заполненной таблицы "Сведения о мерах по повышению эффективности расходования бюджетных средств" по форме, утвержденной Инструкцией о составлении годовой, квартальной и месячной отчетности об исполнении бюджетов бюджетной системы РФ (Р) (Ввод)</t>
  </si>
  <si>
    <t>Наличие в годовой бюджетной отчетности за отчетный финансовый год заполненной таблицы «Сведения о проведении инвентаризаций» по форме, утвержденной Инструкцией о составлении и представлении годовой, квартальной и месячной отчетности об исполнении бюджетов бюджетной системы Российской Федерации  (Ввод)</t>
  </si>
  <si>
    <t>Количество подведомственных учреждений (включая ГРБС) (Ввод)</t>
  </si>
  <si>
    <t>Правовой акт ГРБС об организации внутреннего финансового аудита (контроля) (Ввод)</t>
  </si>
  <si>
    <t>Создание отдела внутреннего финансового аудита (контроля) либо закрепление функций по проведению внутреннего финансового аудита (контроля) за отдельным должностным лицом или должностными лицами в зависимости от количества ПБС:                                                                                                                                                                                               - для главного распорядителя, у которого количество подведомственных учреждений равно 0 - включение в  перечень должностных обязанностей функции по проведению внутреннего финансового аудита (контроля)  отдельному должностному лицу;                                                                                                                                                                                   - для главного распорядителя, у которого количество подведомственных учреждений больше 0, но меньше 10 – закрепление функций по проведению внутреннего финансового аудита (контроля) за отдельным должностным лицом;                                                                                                                                                                                                                                                -для главного распорядителя, у которого количество подведомственных учреждений больше или равно 10, но меньше 70 – закрепление функций по проведению внутреннего финансового аудита (контроля) за несколькими должностными лицами без создания подразделения внутреннего финансового аудита (контроля);                                                 
- для главного распорядителя, у которого количество подведомственных учреждений равно 70 и свыше - создание подразделения внутреннего финансового аудита (контроля); (Ввод)</t>
  </si>
  <si>
    <t>Наличие процедур и порядка осуществления внутреннего финансового аудита (контроля) (Ввод)</t>
  </si>
  <si>
    <t>Наличие правового акта ГРБС, обеспечивающего наличие процедур и порядка осуществления мониторинга результатов деятельности (результативности бюджетных расходов, качества предоставляемых услуг) подведомственных ПБС (Ввод)</t>
  </si>
  <si>
    <t>Фактическое кол-во сотрудников осуществляющих финансово- экономическую деятельность ГРБС, обладающих дипломами кандидата или доктора экономических наук по состоянию на 1 января текущего финансового года; (Nkd) (Ввод)</t>
  </si>
  <si>
    <t>Фактическое количество сотрудников осуществляющих финансово- экономическую деятельность ГРБС, обладающих дипломами о высшем профессиональном образовании или о профессиональной переподготовкепо экономическим направлениям подготовки (специальностям), не имеющих дипломов кандидата или доктора экономических наук, по состоянию на 1 января текущего финансового года; (Nh) (Ввод)</t>
  </si>
  <si>
    <t>Общее фактическое количество сотрудников, осуществляющих финанасово- экономическую деятельность  ГРБС на1 января текущего финансового года; (N) (Ввод)</t>
  </si>
  <si>
    <t>Количество сотрудников осуществляющих финансово- экономическую деятельность ГРБС,обладающих свидетельствами(сертификатами, удостоверениями) о прохождении повышения квалификации а области экономики и финансов в течение последних трех лет; (Nkv) (Ввод)</t>
  </si>
  <si>
    <t>Общее фактическое количество сотрудников, осуществляющих финснсово- экономическую деятельность ГРБС, на 1 января текущего финансового года; (N) (Ввод)</t>
  </si>
  <si>
    <t>Фактическое количество сотрудников осуществляющих финансово- экономическую деятельность ГРБС по состоянию на 1 января текущего финансового года; (n) (Ввод)</t>
  </si>
  <si>
    <t>Общее количество сотрудников осуществляющих финсово- экономическую деятельность ГРБС по штатному расписанию по состоянию на 1 января текущего финансового года; (N) (Ввод)</t>
  </si>
  <si>
    <t>Количество сотрудников, осуществялющих финансово- экономическую деятельность  ГРБС, имеющих стаж работы в подразделении более трех лет по состоянию на 1 января текущего финансового года; (N1) (Ввод)</t>
  </si>
  <si>
    <t>Общее фактическое количество сотрудников, осуществляющих финансово- экономическую деятельность ГРБС по состоянию на 1 января текущего года; (N) (Ввод)</t>
  </si>
  <si>
    <t>Скоррек_S1</t>
  </si>
  <si>
    <t>Скоррек_b</t>
  </si>
  <si>
    <t>Скоррект_N0</t>
  </si>
  <si>
    <t>Скоррект_N</t>
  </si>
  <si>
    <t>4.9 "Выполнение показателей объёмов муниципальных услуг муниципальными учреждения-ми, подведомственных ГРБС за отчётный период"</t>
  </si>
  <si>
    <t>Применим ли показатель 4.9 к ГРБС 
(да - 1, нет - 0)</t>
  </si>
  <si>
    <t>Общее количество учреждений, подведомственных ГРБС, оказывающих муниципальные услуги</t>
  </si>
  <si>
    <t>Показатель P_4.9, %</t>
  </si>
  <si>
    <t>Оценка E (P_4.9), баллы</t>
  </si>
  <si>
    <t>Сумма положительных изменений сводной бюджетной росписи бюджета города Сочи и лимитов бюджетных обязательств в случае увеличения бюджетных ассигнований согласно раздела 5 пункта 5.12 п.п.16 и 17 "Порядка составления и ведения сводной бюджетной росписи ГРБС " № 94 от 19.12.2016г.( без учёта меджбюджетных трансфертов) (  S1),  тыс. рублей_АС Бюджет</t>
  </si>
  <si>
    <t xml:space="preserve">Объем БА ГРБС согласно СБР  бюджета города Сочи с учетом внесенных в нее изменений по состоянию на конец отчетного периода (b) тыс.руб.      ( без учёта межбюджетных трансфертов)_АС Бюджет                         </t>
  </si>
  <si>
    <t>Кассовые расходы в 4 квартале (E4), тыс. руб._АС Бюджет</t>
  </si>
  <si>
    <t>Кассовое исполнение расходов ГРБС в отчетном финансовом году (Е), тыс. руб._АС Бюджет</t>
  </si>
  <si>
    <t>Объем кредиторской задолженности ГРБС и подведомственных ему муниципальных учреждений по расчетам с поставщиками и подрядчиками по состоянию на 1 января года, следующего за отчетным  (K) (тыс.руб.)_Web-консолидация</t>
  </si>
  <si>
    <t>Кассовое исполнение расходов в отчетном финансовом году (E) (тыс.руб.)_АС Бюджет</t>
  </si>
  <si>
    <r>
      <t>Количество аннулированных в отчетном периоде оформленных ГРБС расходных расписаний, в которых предусмотрено уменьшение лимитов бюджетных обязательств на финансовый год и (или) объемов финансирования расходов с начала финансового года по подведомственным ГРБС учреждениям (N</t>
    </r>
    <r>
      <rPr>
        <vertAlign val="subscript"/>
        <sz val="7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>)_АС Бюджет</t>
    </r>
  </si>
  <si>
    <t>Общее количество принятых от ГРБС отделом мунципального казначейства департамента по финансам расходных расписаний, оформленных ГРБС, предусматривающих уменьшение лимитов бюджетных обязательств на финансовый год и (или) объемов финансирования расходов с начала финансового года по подведомственным учреждениям, за отчетный период (N)_АС Бюджет</t>
  </si>
  <si>
    <t>Объем просроченной кредиторской задолженности ГРБС и подведомственных учреждений на конец отчетного периода (тыс.руб.)_Web-консолидация</t>
  </si>
  <si>
    <t>Сумма кредиторской задолженности на начало отчётности финансового года (тыс. руб.)_Web-консолидация</t>
  </si>
  <si>
    <t>Сумма кредиторской задолженности на конец отчётного финансового года (тыс. руб.)_Web-консолидация</t>
  </si>
  <si>
    <t>Количество расчетно-платежных документов, представленных ГРБС и ПБС в отчетном периоде и отклоненных департаментом по финансам и бюджету администрации города Сочи по итогам проведения контрольных процедур (N0) _АС Бюджет</t>
  </si>
  <si>
    <t xml:space="preserve"> Общее количество расчетно-платежных документов, принятых департаментом по финансам и бюджету администрации города Сочи от ГРБС и ПБС в отчетном периоде (N)_АС Бюджет</t>
  </si>
  <si>
    <t xml:space="preserve">Плановые объемы остатков неиспользованных средств, подлежащих возврату в  доход краевого бюджета в установленные сроки , Rp1 (тыс.руб.)_Web-консолидация </t>
  </si>
  <si>
    <t>Стоимость материальных запасов ГРБС по состоянию на 1 января отчетного года (тыс.руб.) (J0)_Web-консолидация</t>
  </si>
  <si>
    <t>Стоимость материальных запасов ГРБС по состоянию на 1 января года, следующего за отчетным (тыс.руб.)(J1)_Web-консолидация</t>
  </si>
  <si>
    <t>Общее количество мунципальных учреждений, подведомственных ГРБС (n)_Web-консолидация</t>
  </si>
  <si>
    <t>1.1 "Качество правового акта ГРБС, регулирующего внутренние процедуры подготовки бюджетных проектировок на очередной финансовый год и плановый период"</t>
  </si>
  <si>
    <t>&lt;P&gt; - среднее значение показателя, расчитанное по данным 2016 года</t>
  </si>
  <si>
    <t>&lt;P&gt; - среднее значение показателя, расчитанное по данным 2016года</t>
  </si>
  <si>
    <t>&lt;I&gt; - значение инфляции в отчетном финансовом году</t>
  </si>
  <si>
    <t>Количество учреждений  выполнивших муниципальное задание в полном объёме ( с учётом отраслевых критериев выполнения муниципального задания)</t>
  </si>
</sst>
</file>

<file path=xl/styles.xml><?xml version="1.0" encoding="utf-8"?>
<styleSheet xmlns="http://schemas.openxmlformats.org/spreadsheetml/2006/main">
  <numFmts count="4">
    <numFmt numFmtId="164" formatCode="#,##0;[Red]\-#,##0"/>
    <numFmt numFmtId="165" formatCode="#,##0.000;[Red]\-#,##0.000"/>
    <numFmt numFmtId="166" formatCode="0.000"/>
    <numFmt numFmtId="167" formatCode="#,##0.00;[Red]\-#,##0.00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8"/>
      <color indexed="2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color indexed="6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i/>
      <sz val="8"/>
      <color indexed="23"/>
      <name val="Calibri"/>
      <family val="2"/>
      <charset val="204"/>
    </font>
    <font>
      <i/>
      <sz val="8"/>
      <color indexed="23"/>
      <name val="Arial Cyr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indexed="62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vertAlign val="subscript"/>
      <sz val="7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81"/>
      <name val="Tahoma"/>
      <charset val="1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11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darkDown">
        <fgColor indexed="10"/>
      </patternFill>
    </fill>
    <fill>
      <patternFill patternType="solid">
        <fgColor indexed="43"/>
        <bgColor indexed="64"/>
      </patternFill>
    </fill>
    <fill>
      <patternFill patternType="solid">
        <fgColor indexed="22"/>
      </patternFill>
    </fill>
    <fill>
      <patternFill patternType="solid">
        <fgColor indexed="15"/>
      </patternFill>
    </fill>
    <fill>
      <patternFill patternType="solid">
        <fgColor indexed="51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41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12"/>
      </left>
      <right style="dashed">
        <color indexed="12"/>
      </right>
      <top style="dashed">
        <color indexed="12"/>
      </top>
      <bottom style="dashed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617">
    <xf numFmtId="0" fontId="0" fillId="0" borderId="0"/>
    <xf numFmtId="49" fontId="35" fillId="2" borderId="1">
      <alignment horizontal="left" vertical="top"/>
    </xf>
    <xf numFmtId="49" fontId="2" fillId="0" borderId="1">
      <alignment horizontal="left" vertical="top"/>
    </xf>
    <xf numFmtId="0" fontId="35" fillId="0" borderId="1">
      <alignment horizontal="left" vertical="top" wrapText="1"/>
    </xf>
    <xf numFmtId="0" fontId="1" fillId="0" borderId="1">
      <alignment horizontal="left" vertical="top" wrapText="1"/>
    </xf>
    <xf numFmtId="0" fontId="1" fillId="4" borderId="1">
      <alignment horizontal="left" vertical="top" wrapText="1"/>
    </xf>
    <xf numFmtId="0" fontId="1" fillId="5" borderId="1">
      <alignment horizontal="left" vertical="top" wrapText="1"/>
    </xf>
    <xf numFmtId="0" fontId="35" fillId="6" borderId="1">
      <alignment horizontal="left" vertical="top" wrapText="1"/>
    </xf>
    <xf numFmtId="0" fontId="35" fillId="7" borderId="1">
      <alignment horizontal="left" vertical="top" wrapText="1"/>
    </xf>
    <xf numFmtId="0" fontId="2" fillId="0" borderId="1">
      <alignment horizontal="left" vertical="top" wrapText="1"/>
    </xf>
    <xf numFmtId="0" fontId="35" fillId="0" borderId="1" applyNumberFormat="0">
      <alignment horizontal="right" vertical="top"/>
    </xf>
    <xf numFmtId="0" fontId="35" fillId="0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3" borderId="1">
      <alignment horizontal="left" vertical="top" wrapText="1"/>
    </xf>
    <xf numFmtId="0" fontId="1" fillId="0" borderId="1">
      <alignment horizontal="left" vertical="top" wrapText="1"/>
    </xf>
    <xf numFmtId="0" fontId="3" fillId="0" borderId="0">
      <alignment horizontal="left" vertical="top"/>
    </xf>
    <xf numFmtId="49" fontId="35" fillId="0" borderId="1">
      <alignment horizontal="left" vertical="top" wrapText="1"/>
    </xf>
    <xf numFmtId="49" fontId="4" fillId="0" borderId="1">
      <alignment horizontal="left" vertical="top" wrapText="1"/>
    </xf>
    <xf numFmtId="0" fontId="1" fillId="4" borderId="2" applyNumberFormat="0">
      <alignment horizontal="right" vertical="top"/>
    </xf>
    <xf numFmtId="0" fontId="1" fillId="0" borderId="1" applyNumberFormat="0">
      <alignment horizontal="right" vertical="top"/>
    </xf>
    <xf numFmtId="0" fontId="1" fillId="7" borderId="2" applyNumberFormat="0">
      <alignment horizontal="right" vertical="top"/>
    </xf>
    <xf numFmtId="0" fontId="1" fillId="0" borderId="1" applyNumberFormat="0">
      <alignment horizontal="right" vertical="top"/>
    </xf>
    <xf numFmtId="0" fontId="1" fillId="5" borderId="2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49" fontId="6" fillId="10" borderId="5">
      <alignment horizontal="left" vertical="top"/>
    </xf>
    <xf numFmtId="0" fontId="6" fillId="11" borderId="5">
      <alignment horizontal="left" vertical="top" wrapText="1"/>
    </xf>
    <xf numFmtId="0" fontId="6" fillId="12" borderId="5">
      <alignment horizontal="left" vertical="top" wrapText="1"/>
    </xf>
    <xf numFmtId="49" fontId="10" fillId="13" borderId="5">
      <alignment horizontal="center" vertical="top" wrapText="1"/>
    </xf>
    <xf numFmtId="0" fontId="6" fillId="13" borderId="5">
      <alignment horizontal="left" vertical="top" wrapText="1"/>
    </xf>
    <xf numFmtId="0" fontId="6" fillId="13" borderId="5" applyNumberFormat="0">
      <alignment horizontal="right" vertical="top" wrapText="1"/>
    </xf>
    <xf numFmtId="0" fontId="6" fillId="0" borderId="5" applyNumberFormat="0">
      <alignment horizontal="right" vertical="top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3" fillId="19" borderId="6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4" fillId="10" borderId="7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15" fillId="10" borderId="6" applyNumberFormat="0" applyAlignment="0" applyProtection="0"/>
    <xf numFmtId="0" fontId="6" fillId="13" borderId="5" applyNumberFormat="0">
      <alignment horizontal="right" vertical="top" wrapText="1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righ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6" fillId="13" borderId="5" applyNumberFormat="0">
      <alignment horizontal="left" vertical="top" wrapText="1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13" borderId="5" applyNumberFormat="0">
      <alignment horizontal="right" vertical="top" wrapText="1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11" fillId="8" borderId="1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6" fillId="8" borderId="5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0" fontId="1" fillId="8" borderId="1" applyNumberFormat="0">
      <alignment horizontal="righ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7" fillId="0" borderId="5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7" fillId="0" borderId="5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6" fillId="0" borderId="1">
      <alignment horizontal="left" vertical="top"/>
    </xf>
    <xf numFmtId="49" fontId="2" fillId="0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1" fillId="2" borderId="1">
      <alignment horizontal="left" vertical="top"/>
    </xf>
    <xf numFmtId="49" fontId="1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1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49" fontId="6" fillId="10" borderId="5">
      <alignment horizontal="left" vertical="top"/>
    </xf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1" fillId="4" borderId="1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6" fillId="12" borderId="5">
      <alignment horizontal="left" vertical="top" wrapText="1"/>
    </xf>
    <xf numFmtId="0" fontId="6" fillId="12" borderId="5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1" fillId="4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7" fillId="0" borderId="5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7" fillId="0" borderId="5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6" fillId="0" borderId="1">
      <alignment horizontal="left" vertical="top" wrapText="1"/>
    </xf>
    <xf numFmtId="0" fontId="2" fillId="0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1" fillId="5" borderId="1">
      <alignment horizontal="left" vertical="top" wrapText="1"/>
    </xf>
    <xf numFmtId="0" fontId="1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6" fillId="14" borderId="5">
      <alignment horizontal="left" vertical="top" wrapText="1"/>
    </xf>
    <xf numFmtId="0" fontId="11" fillId="5" borderId="1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6" fillId="14" borderId="5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5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1" fillId="7" borderId="1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6" fillId="11" borderId="5">
      <alignment horizontal="left" vertical="top" wrapText="1"/>
    </xf>
    <xf numFmtId="0" fontId="6" fillId="11" borderId="5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7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1" fillId="6" borderId="1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6" fillId="31" borderId="5">
      <alignment horizontal="left" vertical="top" wrapText="1"/>
    </xf>
    <xf numFmtId="0" fontId="6" fillId="31" borderId="5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6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1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6" fillId="32" borderId="5">
      <alignment horizontal="left" vertical="top" wrapText="1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2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2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21" fillId="0" borderId="0">
      <alignment horizontal="left" vertical="top"/>
    </xf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16" fillId="0" borderId="11" applyNumberFormat="0" applyFill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3" fillId="33" borderId="12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1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14" borderId="2" applyNumberFormat="0">
      <alignment horizontal="right" vertical="top"/>
    </xf>
    <xf numFmtId="0" fontId="11" fillId="5" borderId="2" applyNumberFormat="0">
      <alignment horizontal="right" vertical="top"/>
    </xf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4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1" fillId="5" borderId="2" applyNumberFormat="0">
      <alignment horizontal="right" vertical="top"/>
    </xf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1" fillId="5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1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12" borderId="2" applyNumberFormat="0">
      <alignment horizontal="right" vertical="top"/>
    </xf>
    <xf numFmtId="0" fontId="11" fillId="4" borderId="2" applyNumberFormat="0">
      <alignment horizontal="right" vertical="top"/>
    </xf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2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1" fillId="4" borderId="2" applyNumberFormat="0">
      <alignment horizontal="right" vertical="top"/>
    </xf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1" fillId="4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5" applyNumberFormat="0">
      <alignment horizontal="right" vertical="top"/>
    </xf>
    <xf numFmtId="0" fontId="11" fillId="0" borderId="1" applyNumberFormat="0">
      <alignment horizontal="right" vertical="top"/>
    </xf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5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0" borderId="1" applyNumberFormat="0">
      <alignment horizontal="right" vertical="top"/>
    </xf>
    <xf numFmtId="0" fontId="6" fillId="0" borderId="0"/>
    <xf numFmtId="0" fontId="1" fillId="0" borderId="1" applyNumberFormat="0">
      <alignment horizontal="right" vertical="top"/>
    </xf>
    <xf numFmtId="0" fontId="6" fillId="0" borderId="0"/>
    <xf numFmtId="0" fontId="6" fillId="0" borderId="0"/>
    <xf numFmtId="0" fontId="1" fillId="0" borderId="1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1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11" borderId="2" applyNumberFormat="0">
      <alignment horizontal="right" vertical="top"/>
    </xf>
    <xf numFmtId="0" fontId="11" fillId="7" borderId="2" applyNumberFormat="0">
      <alignment horizontal="right" vertical="top"/>
    </xf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11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1" fillId="7" borderId="2" applyNumberFormat="0">
      <alignment horizontal="right" vertical="top"/>
    </xf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1" fillId="7" borderId="2" applyNumberFormat="0">
      <alignment horizontal="right"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29" fillId="1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3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11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35" borderId="13" applyNumberFormat="0" applyFont="0" applyAlignment="0" applyProtection="0"/>
    <xf numFmtId="0" fontId="6" fillId="35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0" fontId="6" fillId="0" borderId="0"/>
    <xf numFmtId="0" fontId="6" fillId="0" borderId="0"/>
    <xf numFmtId="49" fontId="31" fillId="0" borderId="1">
      <alignment horizontal="left" vertical="top" wrapText="1"/>
    </xf>
    <xf numFmtId="49" fontId="31" fillId="0" borderId="1">
      <alignment horizontal="left" vertical="top" wrapText="1"/>
    </xf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6" fillId="0" borderId="5">
      <alignment horizontal="left" vertical="top" wrapText="1"/>
    </xf>
    <xf numFmtId="49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0" fillId="13" borderId="5">
      <alignment horizontal="center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49" fontId="13" fillId="9" borderId="1">
      <alignment horizontal="left" vertical="top" wrapText="1"/>
    </xf>
    <xf numFmtId="0" fontId="6" fillId="0" borderId="0"/>
    <xf numFmtId="0" fontId="6" fillId="0" borderId="0"/>
    <xf numFmtId="49" fontId="13" fillId="9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32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3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34" fillId="1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5">
      <alignment horizontal="left" vertical="top" wrapText="1"/>
    </xf>
    <xf numFmtId="0" fontId="1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0" borderId="0"/>
    <xf numFmtId="0" fontId="1" fillId="0" borderId="1">
      <alignment horizontal="left" vertical="top" wrapText="1"/>
    </xf>
    <xf numFmtId="0" fontId="6" fillId="13" borderId="5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6" fillId="13" borderId="5">
      <alignment horizontal="left" vertical="top" wrapText="1"/>
    </xf>
    <xf numFmtId="0" fontId="6" fillId="13" borderId="5">
      <alignment horizontal="left" vertical="top" wrapText="1"/>
    </xf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" borderId="1">
      <alignment horizontal="left" vertical="top" wrapText="1"/>
    </xf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1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1" fillId="3" borderId="1">
      <alignment horizontal="left" vertical="top" wrapText="1"/>
    </xf>
    <xf numFmtId="0" fontId="6" fillId="0" borderId="0"/>
    <xf numFmtId="0" fontId="1" fillId="3" borderId="1">
      <alignment horizontal="left" vertical="top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49" fontId="6" fillId="10" borderId="5">
      <alignment horizontal="left" vertical="top"/>
    </xf>
    <xf numFmtId="0" fontId="6" fillId="32" borderId="5">
      <alignment horizontal="left" vertical="top" wrapText="1"/>
    </xf>
    <xf numFmtId="0" fontId="6" fillId="12" borderId="2" applyNumberFormat="0">
      <alignment horizontal="right" vertical="top"/>
    </xf>
    <xf numFmtId="0" fontId="6" fillId="14" borderId="2" applyNumberFormat="0">
      <alignment horizontal="right" vertical="top"/>
    </xf>
    <xf numFmtId="0" fontId="6" fillId="11" borderId="2" applyNumberFormat="0">
      <alignment horizontal="right" vertical="top"/>
    </xf>
    <xf numFmtId="49" fontId="10" fillId="13" borderId="5">
      <alignment horizontal="center" vertical="top" wrapText="1"/>
    </xf>
    <xf numFmtId="0" fontId="6" fillId="13" borderId="5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1" fillId="2" borderId="1">
      <alignment horizontal="left" vertical="top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1" fillId="2" borderId="1">
      <alignment horizontal="left" vertical="top"/>
    </xf>
    <xf numFmtId="49" fontId="36" fillId="9" borderId="1">
      <alignment horizontal="left" vertical="top" wrapText="1"/>
    </xf>
    <xf numFmtId="49" fontId="36" fillId="9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  <xf numFmtId="0" fontId="1" fillId="3" borderId="1">
      <alignment horizontal="left" vertical="top" wrapText="1"/>
    </xf>
  </cellStyleXfs>
  <cellXfs count="114">
    <xf numFmtId="0" fontId="0" fillId="0" borderId="0" xfId="0"/>
    <xf numFmtId="49" fontId="35" fillId="2" borderId="1" xfId="1">
      <alignment horizontal="left" vertical="top"/>
    </xf>
    <xf numFmtId="0" fontId="35" fillId="0" borderId="1" xfId="3">
      <alignment horizontal="left" vertical="top" wrapText="1"/>
    </xf>
    <xf numFmtId="0" fontId="5" fillId="0" borderId="1" xfId="3" applyFont="1">
      <alignment horizontal="left" vertical="top" wrapText="1"/>
    </xf>
    <xf numFmtId="0" fontId="35" fillId="7" borderId="1" xfId="8">
      <alignment horizontal="left" vertical="top" wrapText="1"/>
    </xf>
    <xf numFmtId="164" fontId="35" fillId="0" borderId="1" xfId="11" applyNumberFormat="1">
      <alignment horizontal="right" vertical="top"/>
    </xf>
    <xf numFmtId="164" fontId="35" fillId="2" borderId="1" xfId="11" applyNumberFormat="1" applyFill="1">
      <alignment horizontal="right" vertical="top"/>
    </xf>
    <xf numFmtId="0" fontId="8" fillId="0" borderId="0" xfId="0" applyFont="1"/>
    <xf numFmtId="49" fontId="35" fillId="0" borderId="1" xfId="16">
      <alignment horizontal="left" vertical="top" wrapText="1"/>
    </xf>
    <xf numFmtId="0" fontId="35" fillId="0" borderId="1" xfId="11" applyNumberFormat="1">
      <alignment horizontal="right" vertical="top"/>
    </xf>
    <xf numFmtId="165" fontId="35" fillId="0" borderId="1" xfId="11" applyNumberFormat="1">
      <alignment horizontal="right" vertical="top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35" fillId="2" borderId="1" xfId="11" applyNumberFormat="1" applyFill="1">
      <alignment horizontal="right" vertical="top"/>
    </xf>
    <xf numFmtId="165" fontId="35" fillId="2" borderId="1" xfId="11" applyNumberFormat="1" applyFill="1">
      <alignment horizontal="right" vertical="top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35" fillId="6" borderId="1" xfId="7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" fillId="4" borderId="1" xfId="5">
      <alignment horizontal="left" vertical="top" wrapText="1"/>
    </xf>
    <xf numFmtId="167" fontId="35" fillId="0" borderId="1" xfId="10" applyNumberFormat="1">
      <alignment horizontal="right" vertical="top"/>
    </xf>
    <xf numFmtId="0" fontId="8" fillId="0" borderId="1" xfId="24" applyFont="1" applyBorder="1" applyAlignment="1">
      <alignment horizontal="center" vertical="center" wrapText="1"/>
    </xf>
    <xf numFmtId="0" fontId="8" fillId="0" borderId="1" xfId="24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166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7" fontId="35" fillId="2" borderId="1" xfId="11" applyNumberFormat="1" applyFill="1">
      <alignment horizontal="right" vertical="top"/>
    </xf>
    <xf numFmtId="0" fontId="7" fillId="0" borderId="0" xfId="0" applyFont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0" borderId="3" xfId="24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39" fillId="0" borderId="3" xfId="24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167" fontId="35" fillId="0" borderId="1" xfId="11" applyNumberFormat="1">
      <alignment horizontal="right" vertical="top"/>
    </xf>
    <xf numFmtId="164" fontId="35" fillId="0" borderId="1" xfId="10" applyNumberFormat="1">
      <alignment horizontal="right" vertical="top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" xfId="24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24" applyFont="1" applyFill="1" applyBorder="1" applyAlignment="1">
      <alignment horizontal="center" vertical="center" wrapText="1"/>
    </xf>
    <xf numFmtId="0" fontId="40" fillId="0" borderId="3" xfId="24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0" fontId="8" fillId="0" borderId="16" xfId="0" applyFont="1" applyBorder="1" applyAlignment="1">
      <alignment horizontal="center" vertical="center" wrapText="1"/>
    </xf>
    <xf numFmtId="164" fontId="35" fillId="36" borderId="1" xfId="11" applyNumberFormat="1" applyFill="1">
      <alignment horizontal="right" vertical="top"/>
    </xf>
    <xf numFmtId="165" fontId="45" fillId="36" borderId="1" xfId="11" applyNumberFormat="1" applyFont="1" applyFill="1">
      <alignment horizontal="right" vertical="top"/>
    </xf>
    <xf numFmtId="165" fontId="35" fillId="36" borderId="1" xfId="11" applyNumberFormat="1" applyFill="1">
      <alignment horizontal="right" vertical="top"/>
    </xf>
    <xf numFmtId="165" fontId="35" fillId="37" borderId="1" xfId="11" applyNumberFormat="1" applyFill="1">
      <alignment horizontal="right" vertical="top"/>
    </xf>
    <xf numFmtId="167" fontId="46" fillId="36" borderId="1" xfId="11" applyNumberFormat="1" applyFont="1" applyFill="1">
      <alignment horizontal="right" vertical="top"/>
    </xf>
    <xf numFmtId="0" fontId="8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</cellXfs>
  <cellStyles count="14617">
    <cellStyle name="20% - Акцент1 2" xfId="32"/>
    <cellStyle name="20% - Акцент1 2 2" xfId="33"/>
    <cellStyle name="20% - Акцент1 2 3" xfId="34"/>
    <cellStyle name="20% - Акцент1 3" xfId="35"/>
    <cellStyle name="20% - Акцент1 3 2" xfId="36"/>
    <cellStyle name="20% - Акцент1 3 3" xfId="37"/>
    <cellStyle name="20% - Акцент1 4" xfId="38"/>
    <cellStyle name="20% - Акцент1 4 2" xfId="39"/>
    <cellStyle name="20% - Акцент1 4 3" xfId="40"/>
    <cellStyle name="20% - Акцент1 5" xfId="41"/>
    <cellStyle name="20% - Акцент1 6" xfId="42"/>
    <cellStyle name="20% - Акцент2 2" xfId="43"/>
    <cellStyle name="20% - Акцент2 2 2" xfId="44"/>
    <cellStyle name="20% - Акцент2 2 3" xfId="45"/>
    <cellStyle name="20% - Акцент2 3" xfId="46"/>
    <cellStyle name="20% - Акцент2 3 2" xfId="47"/>
    <cellStyle name="20% - Акцент2 3 3" xfId="48"/>
    <cellStyle name="20% - Акцент2 4" xfId="49"/>
    <cellStyle name="20% - Акцент2 4 2" xfId="50"/>
    <cellStyle name="20% - Акцент2 4 3" xfId="51"/>
    <cellStyle name="20% - Акцент2 5" xfId="52"/>
    <cellStyle name="20% - Акцент2 6" xfId="53"/>
    <cellStyle name="20% - Акцент3 2" xfId="54"/>
    <cellStyle name="20% - Акцент3 2 2" xfId="55"/>
    <cellStyle name="20% - Акцент3 2 3" xfId="56"/>
    <cellStyle name="20% - Акцент3 3" xfId="57"/>
    <cellStyle name="20% - Акцент3 3 2" xfId="58"/>
    <cellStyle name="20% - Акцент3 3 3" xfId="59"/>
    <cellStyle name="20% - Акцент3 4" xfId="60"/>
    <cellStyle name="20% - Акцент3 4 2" xfId="61"/>
    <cellStyle name="20% - Акцент3 4 3" xfId="62"/>
    <cellStyle name="20% - Акцент3 5" xfId="63"/>
    <cellStyle name="20% - Акцент3 6" xfId="64"/>
    <cellStyle name="20% - Акцент4 2" xfId="65"/>
    <cellStyle name="20% - Акцент4 2 2" xfId="66"/>
    <cellStyle name="20% - Акцент4 2 3" xfId="67"/>
    <cellStyle name="20% - Акцент4 3" xfId="68"/>
    <cellStyle name="20% - Акцент4 3 2" xfId="69"/>
    <cellStyle name="20% - Акцент4 3 3" xfId="70"/>
    <cellStyle name="20% - Акцент4 4" xfId="71"/>
    <cellStyle name="20% - Акцент4 4 2" xfId="72"/>
    <cellStyle name="20% - Акцент4 4 3" xfId="73"/>
    <cellStyle name="20% - Акцент4 5" xfId="74"/>
    <cellStyle name="20% - Акцент4 6" xfId="75"/>
    <cellStyle name="20% - Акцент5 2" xfId="76"/>
    <cellStyle name="20% - Акцент5 2 2" xfId="77"/>
    <cellStyle name="20% - Акцент5 2 3" xfId="78"/>
    <cellStyle name="20% - Акцент5 3" xfId="79"/>
    <cellStyle name="20% - Акцент5 3 2" xfId="80"/>
    <cellStyle name="20% - Акцент5 3 3" xfId="81"/>
    <cellStyle name="20% - Акцент5 4" xfId="82"/>
    <cellStyle name="20% - Акцент5 4 2" xfId="83"/>
    <cellStyle name="20% - Акцент5 4 3" xfId="84"/>
    <cellStyle name="20% - Акцент5 5" xfId="85"/>
    <cellStyle name="20% - Акцент5 6" xfId="86"/>
    <cellStyle name="20% - Акцент6 2" xfId="87"/>
    <cellStyle name="20% - Акцент6 2 2" xfId="88"/>
    <cellStyle name="20% - Акцент6 2 3" xfId="89"/>
    <cellStyle name="20% - Акцент6 3" xfId="90"/>
    <cellStyle name="20% - Акцент6 3 2" xfId="91"/>
    <cellStyle name="20% - Акцент6 3 3" xfId="92"/>
    <cellStyle name="20% - Акцент6 4" xfId="93"/>
    <cellStyle name="20% - Акцент6 4 2" xfId="94"/>
    <cellStyle name="20% - Акцент6 4 3" xfId="95"/>
    <cellStyle name="20% - Акцент6 5" xfId="96"/>
    <cellStyle name="20% - Акцент6 6" xfId="97"/>
    <cellStyle name="40% - Акцент1 2" xfId="98"/>
    <cellStyle name="40% - Акцент1 2 2" xfId="99"/>
    <cellStyle name="40% - Акцент1 2 3" xfId="100"/>
    <cellStyle name="40% - Акцент1 3" xfId="101"/>
    <cellStyle name="40% - Акцент1 3 2" xfId="102"/>
    <cellStyle name="40% - Акцент1 3 3" xfId="103"/>
    <cellStyle name="40% - Акцент1 4" xfId="104"/>
    <cellStyle name="40% - Акцент1 4 2" xfId="105"/>
    <cellStyle name="40% - Акцент1 4 3" xfId="106"/>
    <cellStyle name="40% - Акцент1 5" xfId="107"/>
    <cellStyle name="40% - Акцент1 6" xfId="108"/>
    <cellStyle name="40% - Акцент2 2" xfId="109"/>
    <cellStyle name="40% - Акцент2 2 2" xfId="110"/>
    <cellStyle name="40% - Акцент2 2 3" xfId="111"/>
    <cellStyle name="40% - Акцент2 3" xfId="112"/>
    <cellStyle name="40% - Акцент2 3 2" xfId="113"/>
    <cellStyle name="40% - Акцент2 3 3" xfId="114"/>
    <cellStyle name="40% - Акцент2 4" xfId="115"/>
    <cellStyle name="40% - Акцент2 4 2" xfId="116"/>
    <cellStyle name="40% - Акцент2 4 3" xfId="117"/>
    <cellStyle name="40% - Акцент2 5" xfId="118"/>
    <cellStyle name="40% - Акцент2 6" xfId="119"/>
    <cellStyle name="40% - Акцент3 2" xfId="120"/>
    <cellStyle name="40% - Акцент3 2 2" xfId="121"/>
    <cellStyle name="40% - Акцент3 2 3" xfId="122"/>
    <cellStyle name="40% - Акцент3 3" xfId="123"/>
    <cellStyle name="40% - Акцент3 3 2" xfId="124"/>
    <cellStyle name="40% - Акцент3 3 3" xfId="125"/>
    <cellStyle name="40% - Акцент3 4" xfId="126"/>
    <cellStyle name="40% - Акцент3 4 2" xfId="127"/>
    <cellStyle name="40% - Акцент3 4 3" xfId="128"/>
    <cellStyle name="40% - Акцент3 5" xfId="129"/>
    <cellStyle name="40% - Акцент3 6" xfId="130"/>
    <cellStyle name="40% - Акцент4 2" xfId="131"/>
    <cellStyle name="40% - Акцент4 2 2" xfId="132"/>
    <cellStyle name="40% - Акцент4 2 3" xfId="133"/>
    <cellStyle name="40% - Акцент4 3" xfId="134"/>
    <cellStyle name="40% - Акцент4 3 2" xfId="135"/>
    <cellStyle name="40% - Акцент4 3 3" xfId="136"/>
    <cellStyle name="40% - Акцент4 4" xfId="137"/>
    <cellStyle name="40% - Акцент4 4 2" xfId="138"/>
    <cellStyle name="40% - Акцент4 4 3" xfId="139"/>
    <cellStyle name="40% - Акцент4 5" xfId="140"/>
    <cellStyle name="40% - Акцент4 6" xfId="141"/>
    <cellStyle name="40% - Акцент5 2" xfId="142"/>
    <cellStyle name="40% - Акцент5 2 2" xfId="143"/>
    <cellStyle name="40% - Акцент5 2 3" xfId="144"/>
    <cellStyle name="40% - Акцент5 3" xfId="145"/>
    <cellStyle name="40% - Акцент5 3 2" xfId="146"/>
    <cellStyle name="40% - Акцент5 3 3" xfId="147"/>
    <cellStyle name="40% - Акцент5 4" xfId="148"/>
    <cellStyle name="40% - Акцент5 4 2" xfId="149"/>
    <cellStyle name="40% - Акцент5 4 3" xfId="150"/>
    <cellStyle name="40% - Акцент5 5" xfId="151"/>
    <cellStyle name="40% - Акцент5 6" xfId="152"/>
    <cellStyle name="40% - Акцент6 2" xfId="153"/>
    <cellStyle name="40% - Акцент6 2 2" xfId="154"/>
    <cellStyle name="40% - Акцент6 2 3" xfId="155"/>
    <cellStyle name="40% - Акцент6 3" xfId="156"/>
    <cellStyle name="40% - Акцент6 3 2" xfId="157"/>
    <cellStyle name="40% - Акцент6 3 3" xfId="158"/>
    <cellStyle name="40% - Акцент6 4" xfId="159"/>
    <cellStyle name="40% - Акцент6 4 2" xfId="160"/>
    <cellStyle name="40% - Акцент6 4 3" xfId="161"/>
    <cellStyle name="40% - Акцент6 5" xfId="162"/>
    <cellStyle name="40% - Акцент6 6" xfId="163"/>
    <cellStyle name="60% - Акцент1 2" xfId="164"/>
    <cellStyle name="60% - Акцент1 2 2" xfId="165"/>
    <cellStyle name="60% - Акцент1 2 3" xfId="166"/>
    <cellStyle name="60% - Акцент1 3" xfId="167"/>
    <cellStyle name="60% - Акцент1 3 2" xfId="168"/>
    <cellStyle name="60% - Акцент1 3 3" xfId="169"/>
    <cellStyle name="60% - Акцент1 4" xfId="170"/>
    <cellStyle name="60% - Акцент1 4 2" xfId="171"/>
    <cellStyle name="60% - Акцент1 4 3" xfId="172"/>
    <cellStyle name="60% - Акцент1 5" xfId="173"/>
    <cellStyle name="60% - Акцент1 6" xfId="174"/>
    <cellStyle name="60% - Акцент2 2" xfId="175"/>
    <cellStyle name="60% - Акцент2 2 2" xfId="176"/>
    <cellStyle name="60% - Акцент2 2 3" xfId="177"/>
    <cellStyle name="60% - Акцент2 3" xfId="178"/>
    <cellStyle name="60% - Акцент2 3 2" xfId="179"/>
    <cellStyle name="60% - Акцент2 3 3" xfId="180"/>
    <cellStyle name="60% - Акцент2 4" xfId="181"/>
    <cellStyle name="60% - Акцент2 4 2" xfId="182"/>
    <cellStyle name="60% - Акцент2 4 3" xfId="183"/>
    <cellStyle name="60% - Акцент2 5" xfId="184"/>
    <cellStyle name="60% - Акцент2 6" xfId="185"/>
    <cellStyle name="60% - Акцент3 2" xfId="186"/>
    <cellStyle name="60% - Акцент3 2 2" xfId="187"/>
    <cellStyle name="60% - Акцент3 2 3" xfId="188"/>
    <cellStyle name="60% - Акцент3 3" xfId="189"/>
    <cellStyle name="60% - Акцент3 3 2" xfId="190"/>
    <cellStyle name="60% - Акцент3 3 3" xfId="191"/>
    <cellStyle name="60% - Акцент3 4" xfId="192"/>
    <cellStyle name="60% - Акцент3 4 2" xfId="193"/>
    <cellStyle name="60% - Акцент3 4 3" xfId="194"/>
    <cellStyle name="60% - Акцент3 5" xfId="195"/>
    <cellStyle name="60% - Акцент3 6" xfId="196"/>
    <cellStyle name="60% - Акцент4 2" xfId="197"/>
    <cellStyle name="60% - Акцент4 2 2" xfId="198"/>
    <cellStyle name="60% - Акцент4 2 3" xfId="199"/>
    <cellStyle name="60% - Акцент4 3" xfId="200"/>
    <cellStyle name="60% - Акцент4 3 2" xfId="201"/>
    <cellStyle name="60% - Акцент4 3 3" xfId="202"/>
    <cellStyle name="60% - Акцент4 4" xfId="203"/>
    <cellStyle name="60% - Акцент4 4 2" xfId="204"/>
    <cellStyle name="60% - Акцент4 4 3" xfId="205"/>
    <cellStyle name="60% - Акцент4 5" xfId="206"/>
    <cellStyle name="60% - Акцент4 6" xfId="207"/>
    <cellStyle name="60% - Акцент5 2" xfId="208"/>
    <cellStyle name="60% - Акцент5 2 2" xfId="209"/>
    <cellStyle name="60% - Акцент5 2 3" xfId="210"/>
    <cellStyle name="60% - Акцент5 3" xfId="211"/>
    <cellStyle name="60% - Акцент5 3 2" xfId="212"/>
    <cellStyle name="60% - Акцент5 3 3" xfId="213"/>
    <cellStyle name="60% - Акцент5 4" xfId="214"/>
    <cellStyle name="60% - Акцент5 4 2" xfId="215"/>
    <cellStyle name="60% - Акцент5 4 3" xfId="216"/>
    <cellStyle name="60% - Акцент5 5" xfId="217"/>
    <cellStyle name="60% - Акцент5 6" xfId="218"/>
    <cellStyle name="60% - Акцент6 2" xfId="219"/>
    <cellStyle name="60% - Акцент6 2 2" xfId="220"/>
    <cellStyle name="60% - Акцент6 2 3" xfId="221"/>
    <cellStyle name="60% - Акцент6 3" xfId="222"/>
    <cellStyle name="60% - Акцент6 3 2" xfId="223"/>
    <cellStyle name="60% - Акцент6 3 3" xfId="224"/>
    <cellStyle name="60% - Акцент6 4" xfId="225"/>
    <cellStyle name="60% - Акцент6 4 2" xfId="226"/>
    <cellStyle name="60% - Акцент6 4 3" xfId="227"/>
    <cellStyle name="60% - Акцент6 5" xfId="228"/>
    <cellStyle name="60% - Акцент6 6" xfId="229"/>
    <cellStyle name="Акцент1 2" xfId="230"/>
    <cellStyle name="Акцент1 2 2" xfId="231"/>
    <cellStyle name="Акцент1 2 3" xfId="232"/>
    <cellStyle name="Акцент1 3" xfId="233"/>
    <cellStyle name="Акцент1 3 2" xfId="234"/>
    <cellStyle name="Акцент1 3 3" xfId="235"/>
    <cellStyle name="Акцент1 4" xfId="236"/>
    <cellStyle name="Акцент1 4 2" xfId="237"/>
    <cellStyle name="Акцент1 4 3" xfId="238"/>
    <cellStyle name="Акцент1 5" xfId="239"/>
    <cellStyle name="Акцент1 6" xfId="240"/>
    <cellStyle name="Акцент2 2" xfId="241"/>
    <cellStyle name="Акцент2 2 2" xfId="242"/>
    <cellStyle name="Акцент2 2 3" xfId="243"/>
    <cellStyle name="Акцент2 3" xfId="244"/>
    <cellStyle name="Акцент2 3 2" xfId="245"/>
    <cellStyle name="Акцент2 3 3" xfId="246"/>
    <cellStyle name="Акцент2 4" xfId="247"/>
    <cellStyle name="Акцент2 4 2" xfId="248"/>
    <cellStyle name="Акцент2 4 3" xfId="249"/>
    <cellStyle name="Акцент2 5" xfId="250"/>
    <cellStyle name="Акцент2 6" xfId="251"/>
    <cellStyle name="Акцент3 2" xfId="252"/>
    <cellStyle name="Акцент3 2 2" xfId="253"/>
    <cellStyle name="Акцент3 2 3" xfId="254"/>
    <cellStyle name="Акцент3 3" xfId="255"/>
    <cellStyle name="Акцент3 3 2" xfId="256"/>
    <cellStyle name="Акцент3 3 3" xfId="257"/>
    <cellStyle name="Акцент3 4" xfId="258"/>
    <cellStyle name="Акцент3 4 2" xfId="259"/>
    <cellStyle name="Акцент3 4 3" xfId="260"/>
    <cellStyle name="Акцент3 5" xfId="261"/>
    <cellStyle name="Акцент3 6" xfId="262"/>
    <cellStyle name="Акцент4 2" xfId="263"/>
    <cellStyle name="Акцент4 2 2" xfId="264"/>
    <cellStyle name="Акцент4 2 3" xfId="265"/>
    <cellStyle name="Акцент4 3" xfId="266"/>
    <cellStyle name="Акцент4 3 2" xfId="267"/>
    <cellStyle name="Акцент4 3 3" xfId="268"/>
    <cellStyle name="Акцент4 4" xfId="269"/>
    <cellStyle name="Акцент4 4 2" xfId="270"/>
    <cellStyle name="Акцент4 4 3" xfId="271"/>
    <cellStyle name="Акцент4 5" xfId="272"/>
    <cellStyle name="Акцент4 6" xfId="273"/>
    <cellStyle name="Акцент5 2" xfId="274"/>
    <cellStyle name="Акцент5 2 2" xfId="275"/>
    <cellStyle name="Акцент5 2 3" xfId="276"/>
    <cellStyle name="Акцент5 3" xfId="277"/>
    <cellStyle name="Акцент5 3 2" xfId="278"/>
    <cellStyle name="Акцент5 3 3" xfId="279"/>
    <cellStyle name="Акцент5 4" xfId="280"/>
    <cellStyle name="Акцент5 4 2" xfId="281"/>
    <cellStyle name="Акцент5 4 3" xfId="282"/>
    <cellStyle name="Акцент5 5" xfId="283"/>
    <cellStyle name="Акцент5 6" xfId="284"/>
    <cellStyle name="Акцент6 2" xfId="285"/>
    <cellStyle name="Акцент6 2 2" xfId="286"/>
    <cellStyle name="Акцент6 2 3" xfId="287"/>
    <cellStyle name="Акцент6 3" xfId="288"/>
    <cellStyle name="Акцент6 3 2" xfId="289"/>
    <cellStyle name="Акцент6 3 3" xfId="290"/>
    <cellStyle name="Акцент6 4" xfId="291"/>
    <cellStyle name="Акцент6 4 2" xfId="292"/>
    <cellStyle name="Акцент6 4 3" xfId="293"/>
    <cellStyle name="Акцент6 5" xfId="294"/>
    <cellStyle name="Акцент6 6" xfId="295"/>
    <cellStyle name="Ввод  2" xfId="296"/>
    <cellStyle name="Ввод  2 2" xfId="297"/>
    <cellStyle name="Ввод  2 3" xfId="298"/>
    <cellStyle name="Ввод  3" xfId="299"/>
    <cellStyle name="Ввод  3 2" xfId="300"/>
    <cellStyle name="Ввод  3 3" xfId="301"/>
    <cellStyle name="Ввод  4" xfId="302"/>
    <cellStyle name="Ввод  4 2" xfId="303"/>
    <cellStyle name="Ввод  4 3" xfId="304"/>
    <cellStyle name="Ввод  5" xfId="305"/>
    <cellStyle name="Ввод  6" xfId="306"/>
    <cellStyle name="Вывод 2" xfId="307"/>
    <cellStyle name="Вывод 2 2" xfId="308"/>
    <cellStyle name="Вывод 2 3" xfId="309"/>
    <cellStyle name="Вывод 3" xfId="310"/>
    <cellStyle name="Вывод 3 2" xfId="311"/>
    <cellStyle name="Вывод 3 3" xfId="312"/>
    <cellStyle name="Вывод 4" xfId="313"/>
    <cellStyle name="Вывод 4 2" xfId="314"/>
    <cellStyle name="Вывод 4 3" xfId="315"/>
    <cellStyle name="Вывод 5" xfId="316"/>
    <cellStyle name="Вывод 6" xfId="317"/>
    <cellStyle name="Вычисление 2" xfId="318"/>
    <cellStyle name="Вычисление 2 2" xfId="319"/>
    <cellStyle name="Вычисление 2 3" xfId="320"/>
    <cellStyle name="Вычисление 3" xfId="321"/>
    <cellStyle name="Вычисление 3 2" xfId="322"/>
    <cellStyle name="Вычисление 3 3" xfId="323"/>
    <cellStyle name="Вычисление 4" xfId="324"/>
    <cellStyle name="Вычисление 4 2" xfId="325"/>
    <cellStyle name="Вычисление 4 3" xfId="326"/>
    <cellStyle name="Вычисление 5" xfId="327"/>
    <cellStyle name="Вычисление 6" xfId="328"/>
    <cellStyle name="Данные (редактируемые)" xfId="11"/>
    <cellStyle name="Данные (редактируемые) 10" xfId="329"/>
    <cellStyle name="Данные (редактируемые) 10 2" xfId="330"/>
    <cellStyle name="Данные (редактируемые) 10 2 2" xfId="331"/>
    <cellStyle name="Данные (редактируемые) 10 2 2 2" xfId="332"/>
    <cellStyle name="Данные (редактируемые) 10 2 3" xfId="333"/>
    <cellStyle name="Данные (редактируемые) 10 2 4" xfId="334"/>
    <cellStyle name="Данные (редактируемые) 10 2 4 2" xfId="335"/>
    <cellStyle name="Данные (редактируемые) 10 2 4 3" xfId="336"/>
    <cellStyle name="Данные (редактируемые) 10 2 5" xfId="337"/>
    <cellStyle name="Данные (редактируемые) 10 2 6" xfId="338"/>
    <cellStyle name="Данные (редактируемые) 10 2 7" xfId="339"/>
    <cellStyle name="Данные (редактируемые) 10 3" xfId="340"/>
    <cellStyle name="Данные (редактируемые) 10 3 2" xfId="341"/>
    <cellStyle name="Данные (редактируемые) 10 3 2 2" xfId="342"/>
    <cellStyle name="Данные (редактируемые) 10 3 2 2 2" xfId="343"/>
    <cellStyle name="Данные (редактируемые) 10 3 2 3" xfId="344"/>
    <cellStyle name="Данные (редактируемые) 10 3 2 4" xfId="345"/>
    <cellStyle name="Данные (редактируемые) 10 3 3" xfId="346"/>
    <cellStyle name="Данные (редактируемые) 10 3 3 2" xfId="347"/>
    <cellStyle name="Данные (редактируемые) 10 3 4" xfId="348"/>
    <cellStyle name="Данные (редактируемые) 10 3 4 2" xfId="349"/>
    <cellStyle name="Данные (редактируемые) 10 4" xfId="350"/>
    <cellStyle name="Данные (редактируемые) 10 4 2" xfId="351"/>
    <cellStyle name="Данные (редактируемые) 10 5" xfId="352"/>
    <cellStyle name="Данные (редактируемые) 10 5 2" xfId="353"/>
    <cellStyle name="Данные (редактируемые) 10 6" xfId="354"/>
    <cellStyle name="Данные (редактируемые) 10 7" xfId="355"/>
    <cellStyle name="Данные (редактируемые) 11" xfId="356"/>
    <cellStyle name="Данные (редактируемые) 11 2" xfId="357"/>
    <cellStyle name="Данные (редактируемые) 11 2 2" xfId="358"/>
    <cellStyle name="Данные (редактируемые) 11 2 3" xfId="359"/>
    <cellStyle name="Данные (редактируемые) 11 2 3 2" xfId="360"/>
    <cellStyle name="Данные (редактируемые) 11 2 4" xfId="361"/>
    <cellStyle name="Данные (редактируемые) 11 3" xfId="362"/>
    <cellStyle name="Данные (редактируемые) 11 3 2" xfId="363"/>
    <cellStyle name="Данные (редактируемые) 11 3 2 2" xfId="364"/>
    <cellStyle name="Данные (редактируемые) 11 3 3" xfId="365"/>
    <cellStyle name="Данные (редактируемые) 11 3 4" xfId="366"/>
    <cellStyle name="Данные (редактируемые) 11 4" xfId="367"/>
    <cellStyle name="Данные (редактируемые) 11 4 2" xfId="368"/>
    <cellStyle name="Данные (редактируемые) 11 5" xfId="369"/>
    <cellStyle name="Данные (редактируемые) 11 6" xfId="370"/>
    <cellStyle name="Данные (редактируемые) 12" xfId="371"/>
    <cellStyle name="Данные (редактируемые) 12 2" xfId="372"/>
    <cellStyle name="Данные (редактируемые) 12 2 2" xfId="373"/>
    <cellStyle name="Данные (редактируемые) 12 2 3" xfId="374"/>
    <cellStyle name="Данные (редактируемые) 12 2 3 2" xfId="375"/>
    <cellStyle name="Данные (редактируемые) 12 2 4" xfId="376"/>
    <cellStyle name="Данные (редактируемые) 12 3" xfId="377"/>
    <cellStyle name="Данные (редактируемые) 12 3 2" xfId="378"/>
    <cellStyle name="Данные (редактируемые) 12 3 2 2" xfId="379"/>
    <cellStyle name="Данные (редактируемые) 12 3 3" xfId="380"/>
    <cellStyle name="Данные (редактируемые) 12 3 4" xfId="381"/>
    <cellStyle name="Данные (редактируемые) 12 4" xfId="382"/>
    <cellStyle name="Данные (редактируемые) 12 4 2" xfId="383"/>
    <cellStyle name="Данные (редактируемые) 12 5" xfId="384"/>
    <cellStyle name="Данные (редактируемые) 12 6" xfId="385"/>
    <cellStyle name="Данные (редактируемые) 13" xfId="386"/>
    <cellStyle name="Данные (редактируемые) 13 2" xfId="387"/>
    <cellStyle name="Данные (редактируемые) 13 3" xfId="388"/>
    <cellStyle name="Данные (редактируемые) 13 3 2" xfId="389"/>
    <cellStyle name="Данные (редактируемые) 13 3 2 2" xfId="390"/>
    <cellStyle name="Данные (редактируемые) 13 3 3" xfId="391"/>
    <cellStyle name="Данные (редактируемые) 13 3 4" xfId="392"/>
    <cellStyle name="Данные (редактируемые) 13 4" xfId="393"/>
    <cellStyle name="Данные (редактируемые) 13 4 2" xfId="394"/>
    <cellStyle name="Данные (редактируемые) 13 5" xfId="395"/>
    <cellStyle name="Данные (редактируемые) 13 6" xfId="396"/>
    <cellStyle name="Данные (редактируемые) 14" xfId="397"/>
    <cellStyle name="Данные (редактируемые) 14 2" xfId="398"/>
    <cellStyle name="Данные (редактируемые) 14 3" xfId="399"/>
    <cellStyle name="Данные (редактируемые) 14 3 2" xfId="400"/>
    <cellStyle name="Данные (редактируемые) 14 3 2 2" xfId="401"/>
    <cellStyle name="Данные (редактируемые) 14 3 3" xfId="402"/>
    <cellStyle name="Данные (редактируемые) 14 3 4" xfId="403"/>
    <cellStyle name="Данные (редактируемые) 14 4" xfId="404"/>
    <cellStyle name="Данные (редактируемые) 14 4 2" xfId="405"/>
    <cellStyle name="Данные (редактируемые) 14 5" xfId="406"/>
    <cellStyle name="Данные (редактируемые) 14 6" xfId="407"/>
    <cellStyle name="Данные (редактируемые) 15" xfId="408"/>
    <cellStyle name="Данные (редактируемые) 15 2" xfId="409"/>
    <cellStyle name="Данные (редактируемые) 15 3" xfId="410"/>
    <cellStyle name="Данные (редактируемые) 15 3 2" xfId="411"/>
    <cellStyle name="Данные (редактируемые) 15 3 2 2" xfId="412"/>
    <cellStyle name="Данные (редактируемые) 15 3 3" xfId="413"/>
    <cellStyle name="Данные (редактируемые) 15 3 4" xfId="414"/>
    <cellStyle name="Данные (редактируемые) 15 4" xfId="415"/>
    <cellStyle name="Данные (редактируемые) 15 4 2" xfId="416"/>
    <cellStyle name="Данные (редактируемые) 15 5" xfId="417"/>
    <cellStyle name="Данные (редактируемые) 15 6" xfId="418"/>
    <cellStyle name="Данные (редактируемые) 16" xfId="419"/>
    <cellStyle name="Данные (редактируемые) 16 10" xfId="420"/>
    <cellStyle name="Данные (редактируемые) 16 10 2" xfId="421"/>
    <cellStyle name="Данные (редактируемые) 16 10 2 2" xfId="422"/>
    <cellStyle name="Данные (редактируемые) 16 10 3" xfId="423"/>
    <cellStyle name="Данные (редактируемые) 16 10 4" xfId="424"/>
    <cellStyle name="Данные (редактируемые) 16 11" xfId="425"/>
    <cellStyle name="Данные (редактируемые) 16 11 2" xfId="426"/>
    <cellStyle name="Данные (редактируемые) 16 12" xfId="427"/>
    <cellStyle name="Данные (редактируемые) 16 13" xfId="428"/>
    <cellStyle name="Данные (редактируемые) 16 2" xfId="429"/>
    <cellStyle name="Данные (редактируемые) 16 2 2" xfId="430"/>
    <cellStyle name="Данные (редактируемые) 16 2 2 2" xfId="431"/>
    <cellStyle name="Данные (редактируемые) 16 2 3" xfId="432"/>
    <cellStyle name="Данные (редактируемые) 16 2 3 2" xfId="433"/>
    <cellStyle name="Данные (редактируемые) 16 2 4" xfId="434"/>
    <cellStyle name="Данные (редактируемые) 16 3" xfId="435"/>
    <cellStyle name="Данные (редактируемые) 16 3 2" xfId="436"/>
    <cellStyle name="Данные (редактируемые) 16 3 2 2" xfId="437"/>
    <cellStyle name="Данные (редактируемые) 16 3 3" xfId="438"/>
    <cellStyle name="Данные (редактируемые) 16 3 3 2" xfId="439"/>
    <cellStyle name="Данные (редактируемые) 16 3 4" xfId="440"/>
    <cellStyle name="Данные (редактируемые) 16 4" xfId="441"/>
    <cellStyle name="Данные (редактируемые) 16 4 2" xfId="442"/>
    <cellStyle name="Данные (редактируемые) 16 4 2 2" xfId="443"/>
    <cellStyle name="Данные (редактируемые) 16 4 3" xfId="444"/>
    <cellStyle name="Данные (редактируемые) 16 4 3 2" xfId="445"/>
    <cellStyle name="Данные (редактируемые) 16 4 4" xfId="446"/>
    <cellStyle name="Данные (редактируемые) 16 5" xfId="447"/>
    <cellStyle name="Данные (редактируемые) 16 5 2" xfId="448"/>
    <cellStyle name="Данные (редактируемые) 16 5 2 2" xfId="449"/>
    <cellStyle name="Данные (редактируемые) 16 5 3" xfId="450"/>
    <cellStyle name="Данные (редактируемые) 16 5 3 2" xfId="451"/>
    <cellStyle name="Данные (редактируемые) 16 5 4" xfId="452"/>
    <cellStyle name="Данные (редактируемые) 16 6" xfId="453"/>
    <cellStyle name="Данные (редактируемые) 16 6 2" xfId="454"/>
    <cellStyle name="Данные (редактируемые) 16 6 2 2" xfId="455"/>
    <cellStyle name="Данные (редактируемые) 16 6 3" xfId="456"/>
    <cellStyle name="Данные (редактируемые) 16 6 3 2" xfId="457"/>
    <cellStyle name="Данные (редактируемые) 16 6 4" xfId="458"/>
    <cellStyle name="Данные (редактируемые) 16 7" xfId="459"/>
    <cellStyle name="Данные (редактируемые) 16 7 2" xfId="460"/>
    <cellStyle name="Данные (редактируемые) 16 7 2 2" xfId="461"/>
    <cellStyle name="Данные (редактируемые) 16 7 3" xfId="462"/>
    <cellStyle name="Данные (редактируемые) 16 7 3 2" xfId="463"/>
    <cellStyle name="Данные (редактируемые) 16 7 4" xfId="464"/>
    <cellStyle name="Данные (редактируемые) 16 8" xfId="465"/>
    <cellStyle name="Данные (редактируемые) 16 8 2" xfId="466"/>
    <cellStyle name="Данные (редактируемые) 16 8 2 2" xfId="467"/>
    <cellStyle name="Данные (редактируемые) 16 8 3" xfId="468"/>
    <cellStyle name="Данные (редактируемые) 16 8 3 2" xfId="469"/>
    <cellStyle name="Данные (редактируемые) 16 8 4" xfId="470"/>
    <cellStyle name="Данные (редактируемые) 16 9" xfId="471"/>
    <cellStyle name="Данные (редактируемые) 16_10470_35589_Расчет показателей КФМ" xfId="472"/>
    <cellStyle name="Данные (редактируемые) 17" xfId="473"/>
    <cellStyle name="Данные (редактируемые) 17 2" xfId="474"/>
    <cellStyle name="Данные (редактируемые) 17 3" xfId="475"/>
    <cellStyle name="Данные (редактируемые) 17 3 2" xfId="476"/>
    <cellStyle name="Данные (редактируемые) 17 3 2 2" xfId="477"/>
    <cellStyle name="Данные (редактируемые) 17 3 3" xfId="478"/>
    <cellStyle name="Данные (редактируемые) 17 3 4" xfId="479"/>
    <cellStyle name="Данные (редактируемые) 17 4" xfId="480"/>
    <cellStyle name="Данные (редактируемые) 17 4 2" xfId="481"/>
    <cellStyle name="Данные (редактируемые) 17 5" xfId="482"/>
    <cellStyle name="Данные (редактируемые) 17 6" xfId="483"/>
    <cellStyle name="Данные (редактируемые) 18" xfId="484"/>
    <cellStyle name="Данные (редактируемые) 18 2" xfId="485"/>
    <cellStyle name="Данные (редактируемые) 18 3" xfId="486"/>
    <cellStyle name="Данные (редактируемые) 18 3 2" xfId="487"/>
    <cellStyle name="Данные (редактируемые) 18 3 2 2" xfId="488"/>
    <cellStyle name="Данные (редактируемые) 18 3 3" xfId="489"/>
    <cellStyle name="Данные (редактируемые) 18 3 4" xfId="490"/>
    <cellStyle name="Данные (редактируемые) 18 4" xfId="491"/>
    <cellStyle name="Данные (редактируемые) 18 4 2" xfId="492"/>
    <cellStyle name="Данные (редактируемые) 18 5" xfId="493"/>
    <cellStyle name="Данные (редактируемые) 18 6" xfId="494"/>
    <cellStyle name="Данные (редактируемые) 19" xfId="495"/>
    <cellStyle name="Данные (редактируемые) 19 2" xfId="496"/>
    <cellStyle name="Данные (редактируемые) 19 3" xfId="497"/>
    <cellStyle name="Данные (редактируемые) 19 3 2" xfId="498"/>
    <cellStyle name="Данные (редактируемые) 19 3 2 2" xfId="499"/>
    <cellStyle name="Данные (редактируемые) 19 3 3" xfId="500"/>
    <cellStyle name="Данные (редактируемые) 19 3 4" xfId="501"/>
    <cellStyle name="Данные (редактируемые) 19 4" xfId="502"/>
    <cellStyle name="Данные (редактируемые) 19 4 2" xfId="503"/>
    <cellStyle name="Данные (редактируемые) 19 5" xfId="504"/>
    <cellStyle name="Данные (редактируемые) 19 6" xfId="505"/>
    <cellStyle name="Данные (редактируемые) 2" xfId="30"/>
    <cellStyle name="Данные (редактируемые) 2 2" xfId="506"/>
    <cellStyle name="Данные (редактируемые) 2 2 2" xfId="507"/>
    <cellStyle name="Данные (редактируемые) 2 3" xfId="508"/>
    <cellStyle name="Данные (редактируемые) 2 3 2" xfId="509"/>
    <cellStyle name="Данные (редактируемые) 2 3 2 2" xfId="510"/>
    <cellStyle name="Данные (редактируемые) 2 3 2 2 2" xfId="511"/>
    <cellStyle name="Данные (редактируемые) 2 3 2 3" xfId="512"/>
    <cellStyle name="Данные (редактируемые) 2 3 2 4" xfId="513"/>
    <cellStyle name="Данные (редактируемые) 2 3 3" xfId="514"/>
    <cellStyle name="Данные (редактируемые) 2 3 3 2" xfId="515"/>
    <cellStyle name="Данные (редактируемые) 2 3 4" xfId="516"/>
    <cellStyle name="Данные (редактируемые) 2 3 4 2" xfId="517"/>
    <cellStyle name="Данные (редактируемые) 2 4" xfId="518"/>
    <cellStyle name="Данные (редактируемые) 2 4 2" xfId="519"/>
    <cellStyle name="Данные (редактируемые) 2 5" xfId="520"/>
    <cellStyle name="Данные (редактируемые) 2 5 2" xfId="521"/>
    <cellStyle name="Данные (редактируемые) 2 5 2 2" xfId="522"/>
    <cellStyle name="Данные (редактируемые) 2 5 3" xfId="523"/>
    <cellStyle name="Данные (редактируемые) 2 5 4" xfId="524"/>
    <cellStyle name="Данные (редактируемые) 2 6" xfId="525"/>
    <cellStyle name="Данные (редактируемые) 20" xfId="526"/>
    <cellStyle name="Данные (редактируемые) 20 2" xfId="527"/>
    <cellStyle name="Данные (редактируемые) 20 3" xfId="528"/>
    <cellStyle name="Данные (редактируемые) 20 3 2" xfId="529"/>
    <cellStyle name="Данные (редактируемые) 20 3 2 2" xfId="530"/>
    <cellStyle name="Данные (редактируемые) 20 3 3" xfId="531"/>
    <cellStyle name="Данные (редактируемые) 20 3 4" xfId="532"/>
    <cellStyle name="Данные (редактируемые) 20 4" xfId="533"/>
    <cellStyle name="Данные (редактируемые) 20 4 2" xfId="534"/>
    <cellStyle name="Данные (редактируемые) 20 5" xfId="535"/>
    <cellStyle name="Данные (редактируемые) 20 6" xfId="536"/>
    <cellStyle name="Данные (редактируемые) 21" xfId="537"/>
    <cellStyle name="Данные (редактируемые) 21 2" xfId="538"/>
    <cellStyle name="Данные (редактируемые) 21 2 2" xfId="539"/>
    <cellStyle name="Данные (редактируемые) 21 2 3" xfId="540"/>
    <cellStyle name="Данные (редактируемые) 21 2 3 2" xfId="541"/>
    <cellStyle name="Данные (редактируемые) 21 2 4" xfId="542"/>
    <cellStyle name="Данные (редактируемые) 21 3" xfId="543"/>
    <cellStyle name="Данные (редактируемые) 21 3 2" xfId="544"/>
    <cellStyle name="Данные (редактируемые) 21 3 2 2" xfId="545"/>
    <cellStyle name="Данные (редактируемые) 21 3 3" xfId="546"/>
    <cellStyle name="Данные (редактируемые) 21 3 4" xfId="547"/>
    <cellStyle name="Данные (редактируемые) 21 4" xfId="548"/>
    <cellStyle name="Данные (редактируемые) 21 4 2" xfId="549"/>
    <cellStyle name="Данные (редактируемые) 21 5" xfId="550"/>
    <cellStyle name="Данные (редактируемые) 21 6" xfId="551"/>
    <cellStyle name="Данные (редактируемые) 22" xfId="552"/>
    <cellStyle name="Данные (редактируемые) 22 2" xfId="553"/>
    <cellStyle name="Данные (редактируемые) 22 3" xfId="554"/>
    <cellStyle name="Данные (редактируемые) 22 3 2" xfId="555"/>
    <cellStyle name="Данные (редактируемые) 22 3 3" xfId="556"/>
    <cellStyle name="Данные (редактируемые) 22 4" xfId="557"/>
    <cellStyle name="Данные (редактируемые) 22 5" xfId="558"/>
    <cellStyle name="Данные (редактируемые) 22 6" xfId="559"/>
    <cellStyle name="Данные (редактируемые) 23" xfId="560"/>
    <cellStyle name="Данные (редактируемые) 23 2" xfId="561"/>
    <cellStyle name="Данные (редактируемые) 23 2 2" xfId="562"/>
    <cellStyle name="Данные (редактируемые) 23 3" xfId="563"/>
    <cellStyle name="Данные (редактируемые) 23 3 2" xfId="564"/>
    <cellStyle name="Данные (редактируемые) 23 4" xfId="565"/>
    <cellStyle name="Данные (редактируемые) 23 4 2" xfId="566"/>
    <cellStyle name="Данные (редактируемые) 24" xfId="567"/>
    <cellStyle name="Данные (редактируемые) 24 2" xfId="568"/>
    <cellStyle name="Данные (редактируемые) 25" xfId="569"/>
    <cellStyle name="Данные (редактируемые) 25 2" xfId="570"/>
    <cellStyle name="Данные (редактируемые) 26" xfId="571"/>
    <cellStyle name="Данные (редактируемые) 26 2" xfId="572"/>
    <cellStyle name="Данные (редактируемые) 27" xfId="573"/>
    <cellStyle name="Данные (редактируемые) 27 2" xfId="574"/>
    <cellStyle name="Данные (редактируемые) 28" xfId="575"/>
    <cellStyle name="Данные (редактируемые) 28 2" xfId="576"/>
    <cellStyle name="Данные (редактируемые) 29" xfId="577"/>
    <cellStyle name="Данные (редактируемые) 29 2" xfId="578"/>
    <cellStyle name="Данные (редактируемые) 3" xfId="579"/>
    <cellStyle name="Данные (редактируемые) 3 2" xfId="580"/>
    <cellStyle name="Данные (редактируемые) 3 2 2" xfId="581"/>
    <cellStyle name="Данные (редактируемые) 3 2 3" xfId="582"/>
    <cellStyle name="Данные (редактируемые) 3 2 3 2" xfId="583"/>
    <cellStyle name="Данные (редактируемые) 3 2 3 3" xfId="584"/>
    <cellStyle name="Данные (редактируемые) 3 2 4" xfId="585"/>
    <cellStyle name="Данные (редактируемые) 3 2 5" xfId="586"/>
    <cellStyle name="Данные (редактируемые) 3 2 6" xfId="587"/>
    <cellStyle name="Данные (редактируемые) 3 3" xfId="588"/>
    <cellStyle name="Данные (редактируемые) 3 3 2" xfId="589"/>
    <cellStyle name="Данные (редактируемые) 3 3 2 2" xfId="590"/>
    <cellStyle name="Данные (редактируемые) 3 3 3" xfId="591"/>
    <cellStyle name="Данные (редактируемые) 3 3 4" xfId="592"/>
    <cellStyle name="Данные (редактируемые) 3 4" xfId="593"/>
    <cellStyle name="Данные (редактируемые) 3 4 2" xfId="594"/>
    <cellStyle name="Данные (редактируемые) 3 4 3" xfId="595"/>
    <cellStyle name="Данные (редактируемые) 3 5" xfId="596"/>
    <cellStyle name="Данные (редактируемые) 3 6" xfId="597"/>
    <cellStyle name="Данные (редактируемые) 3 7" xfId="598"/>
    <cellStyle name="Данные (редактируемые) 30" xfId="599"/>
    <cellStyle name="Данные (редактируемые) 30 2" xfId="600"/>
    <cellStyle name="Данные (редактируемые) 31" xfId="601"/>
    <cellStyle name="Данные (редактируемые) 31 2" xfId="602"/>
    <cellStyle name="Данные (редактируемые) 32" xfId="603"/>
    <cellStyle name="Данные (редактируемые) 32 2" xfId="604"/>
    <cellStyle name="Данные (редактируемые) 33" xfId="605"/>
    <cellStyle name="Данные (редактируемые) 4" xfId="606"/>
    <cellStyle name="Данные (редактируемые) 4 2" xfId="607"/>
    <cellStyle name="Данные (редактируемые) 4 2 2" xfId="608"/>
    <cellStyle name="Данные (редактируемые) 4 2 3" xfId="609"/>
    <cellStyle name="Данные (редактируемые) 4 2 3 2" xfId="610"/>
    <cellStyle name="Данные (редактируемые) 4 2 3 3" xfId="611"/>
    <cellStyle name="Данные (редактируемые) 4 2 4" xfId="612"/>
    <cellStyle name="Данные (редактируемые) 4 2 5" xfId="613"/>
    <cellStyle name="Данные (редактируемые) 4 2 6" xfId="614"/>
    <cellStyle name="Данные (редактируемые) 4 3" xfId="615"/>
    <cellStyle name="Данные (редактируемые) 4 3 2" xfId="616"/>
    <cellStyle name="Данные (редактируемые) 4 3 2 2" xfId="617"/>
    <cellStyle name="Данные (редактируемые) 4 3 3" xfId="618"/>
    <cellStyle name="Данные (редактируемые) 4 3 4" xfId="619"/>
    <cellStyle name="Данные (редактируемые) 4 4" xfId="620"/>
    <cellStyle name="Данные (редактируемые) 4 4 2" xfId="621"/>
    <cellStyle name="Данные (редактируемые) 4 4 3" xfId="622"/>
    <cellStyle name="Данные (редактируемые) 4 5" xfId="623"/>
    <cellStyle name="Данные (редактируемые) 4 6" xfId="624"/>
    <cellStyle name="Данные (редактируемые) 4 7" xfId="625"/>
    <cellStyle name="Данные (редактируемые) 5" xfId="626"/>
    <cellStyle name="Данные (редактируемые) 5 2" xfId="627"/>
    <cellStyle name="Данные (редактируемые) 5 2 2" xfId="628"/>
    <cellStyle name="Данные (редактируемые) 5 2 3" xfId="629"/>
    <cellStyle name="Данные (редактируемые) 5 2 3 2" xfId="630"/>
    <cellStyle name="Данные (редактируемые) 5 2 3 3" xfId="631"/>
    <cellStyle name="Данные (редактируемые) 5 2 4" xfId="632"/>
    <cellStyle name="Данные (редактируемые) 5 2 5" xfId="633"/>
    <cellStyle name="Данные (редактируемые) 5 2 6" xfId="634"/>
    <cellStyle name="Данные (редактируемые) 5 3" xfId="635"/>
    <cellStyle name="Данные (редактируемые) 5 3 2" xfId="636"/>
    <cellStyle name="Данные (редактируемые) 5 3 2 2" xfId="637"/>
    <cellStyle name="Данные (редактируемые) 5 3 3" xfId="638"/>
    <cellStyle name="Данные (редактируемые) 5 3 4" xfId="639"/>
    <cellStyle name="Данные (редактируемые) 5 4" xfId="640"/>
    <cellStyle name="Данные (редактируемые) 5 4 2" xfId="641"/>
    <cellStyle name="Данные (редактируемые) 5 4 3" xfId="642"/>
    <cellStyle name="Данные (редактируемые) 5 5" xfId="643"/>
    <cellStyle name="Данные (редактируемые) 5 6" xfId="644"/>
    <cellStyle name="Данные (редактируемые) 5 7" xfId="645"/>
    <cellStyle name="Данные (редактируемые) 6" xfId="646"/>
    <cellStyle name="Данные (редактируемые) 6 2" xfId="647"/>
    <cellStyle name="Данные (редактируемые) 6 2 2" xfId="648"/>
    <cellStyle name="Данные (редактируемые) 6 2 3" xfId="649"/>
    <cellStyle name="Данные (редактируемые) 6 2 3 2" xfId="650"/>
    <cellStyle name="Данные (редактируемые) 6 2 3 3" xfId="651"/>
    <cellStyle name="Данные (редактируемые) 6 2 4" xfId="652"/>
    <cellStyle name="Данные (редактируемые) 6 2 5" xfId="653"/>
    <cellStyle name="Данные (редактируемые) 6 2 6" xfId="654"/>
    <cellStyle name="Данные (редактируемые) 6 3" xfId="655"/>
    <cellStyle name="Данные (редактируемые) 6 3 2" xfId="656"/>
    <cellStyle name="Данные (редактируемые) 6 3 2 2" xfId="657"/>
    <cellStyle name="Данные (редактируемые) 6 3 3" xfId="658"/>
    <cellStyle name="Данные (редактируемые) 6 3 4" xfId="659"/>
    <cellStyle name="Данные (редактируемые) 6 4" xfId="660"/>
    <cellStyle name="Данные (редактируемые) 6 4 2" xfId="661"/>
    <cellStyle name="Данные (редактируемые) 6 4 3" xfId="662"/>
    <cellStyle name="Данные (редактируемые) 6 5" xfId="663"/>
    <cellStyle name="Данные (редактируемые) 6 6" xfId="664"/>
    <cellStyle name="Данные (редактируемые) 6 7" xfId="665"/>
    <cellStyle name="Данные (редактируемые) 7" xfId="666"/>
    <cellStyle name="Данные (редактируемые) 7 2" xfId="667"/>
    <cellStyle name="Данные (редактируемые) 7 2 2" xfId="668"/>
    <cellStyle name="Данные (редактируемые) 7 2 3" xfId="669"/>
    <cellStyle name="Данные (редактируемые) 7 2 3 2" xfId="670"/>
    <cellStyle name="Данные (редактируемые) 7 2 3 3" xfId="671"/>
    <cellStyle name="Данные (редактируемые) 7 2 4" xfId="672"/>
    <cellStyle name="Данные (редактируемые) 7 2 5" xfId="673"/>
    <cellStyle name="Данные (редактируемые) 7 2 6" xfId="674"/>
    <cellStyle name="Данные (редактируемые) 7 3" xfId="675"/>
    <cellStyle name="Данные (редактируемые) 7 3 2" xfId="676"/>
    <cellStyle name="Данные (редактируемые) 7 3 2 2" xfId="677"/>
    <cellStyle name="Данные (редактируемые) 7 3 3" xfId="678"/>
    <cellStyle name="Данные (редактируемые) 7 3 4" xfId="679"/>
    <cellStyle name="Данные (редактируемые) 7 4" xfId="680"/>
    <cellStyle name="Данные (редактируемые) 7 4 2" xfId="681"/>
    <cellStyle name="Данные (редактируемые) 7 4 3" xfId="682"/>
    <cellStyle name="Данные (редактируемые) 7 5" xfId="683"/>
    <cellStyle name="Данные (редактируемые) 7 6" xfId="684"/>
    <cellStyle name="Данные (редактируемые) 7 7" xfId="685"/>
    <cellStyle name="Данные (редактируемые) 8" xfId="686"/>
    <cellStyle name="Данные (редактируемые) 8 2" xfId="687"/>
    <cellStyle name="Данные (редактируемые) 8 2 2" xfId="688"/>
    <cellStyle name="Данные (редактируемые) 8 2 3" xfId="689"/>
    <cellStyle name="Данные (редактируемые) 8 2 3 2" xfId="690"/>
    <cellStyle name="Данные (редактируемые) 8 2 3 3" xfId="691"/>
    <cellStyle name="Данные (редактируемые) 8 2 4" xfId="692"/>
    <cellStyle name="Данные (редактируемые) 8 2 5" xfId="693"/>
    <cellStyle name="Данные (редактируемые) 8 2 6" xfId="694"/>
    <cellStyle name="Данные (редактируемые) 8 3" xfId="695"/>
    <cellStyle name="Данные (редактируемые) 8 3 2" xfId="696"/>
    <cellStyle name="Данные (редактируемые) 8 3 2 2" xfId="697"/>
    <cellStyle name="Данные (редактируемые) 8 3 3" xfId="698"/>
    <cellStyle name="Данные (редактируемые) 8 3 4" xfId="699"/>
    <cellStyle name="Данные (редактируемые) 8 4" xfId="700"/>
    <cellStyle name="Данные (редактируемые) 8 4 2" xfId="701"/>
    <cellStyle name="Данные (редактируемые) 8 4 3" xfId="702"/>
    <cellStyle name="Данные (редактируемые) 8 5" xfId="703"/>
    <cellStyle name="Данные (редактируемые) 8 6" xfId="704"/>
    <cellStyle name="Данные (редактируемые) 8 7" xfId="705"/>
    <cellStyle name="Данные (редактируемые) 9" xfId="706"/>
    <cellStyle name="Данные (редактируемые) 9 2" xfId="707"/>
    <cellStyle name="Данные (редактируемые) 9 2 2" xfId="708"/>
    <cellStyle name="Данные (редактируемые) 9 2 3" xfId="709"/>
    <cellStyle name="Данные (редактируемые) 9 2 3 2" xfId="710"/>
    <cellStyle name="Данные (редактируемые) 9 2 3 3" xfId="711"/>
    <cellStyle name="Данные (редактируемые) 9 2 4" xfId="712"/>
    <cellStyle name="Данные (редактируемые) 9 2 5" xfId="713"/>
    <cellStyle name="Данные (редактируемые) 9 2 6" xfId="714"/>
    <cellStyle name="Данные (редактируемые) 9 3" xfId="715"/>
    <cellStyle name="Данные (редактируемые) 9 3 2" xfId="716"/>
    <cellStyle name="Данные (редактируемые) 9 3 2 2" xfId="717"/>
    <cellStyle name="Данные (редактируемые) 9 3 3" xfId="718"/>
    <cellStyle name="Данные (редактируемые) 9 3 4" xfId="719"/>
    <cellStyle name="Данные (редактируемые) 9 4" xfId="720"/>
    <cellStyle name="Данные (редактируемые) 9 4 2" xfId="721"/>
    <cellStyle name="Данные (редактируемые) 9 4 3" xfId="722"/>
    <cellStyle name="Данные (редактируемые) 9 5" xfId="723"/>
    <cellStyle name="Данные (редактируемые) 9 6" xfId="724"/>
    <cellStyle name="Данные (редактируемые) 9 7" xfId="725"/>
    <cellStyle name="Данные (редактируемые)_11113_36631_Сбор КФМ_Отдел финансирования государственного аппарата" xfId="726"/>
    <cellStyle name="Данные (только для чтения)" xfId="10"/>
    <cellStyle name="Данные (только для чтения) 10" xfId="727"/>
    <cellStyle name="Данные (только для чтения) 10 2" xfId="728"/>
    <cellStyle name="Данные (только для чтения) 10 2 2" xfId="729"/>
    <cellStyle name="Данные (только для чтения) 10 2 2 2" xfId="730"/>
    <cellStyle name="Данные (только для чтения) 10 2 3" xfId="731"/>
    <cellStyle name="Данные (только для чтения) 10 2 4" xfId="732"/>
    <cellStyle name="Данные (только для чтения) 10 2 4 2" xfId="733"/>
    <cellStyle name="Данные (только для чтения) 10 2 4 3" xfId="734"/>
    <cellStyle name="Данные (только для чтения) 10 2 5" xfId="735"/>
    <cellStyle name="Данные (только для чтения) 10 2 6" xfId="736"/>
    <cellStyle name="Данные (только для чтения) 10 2 7" xfId="737"/>
    <cellStyle name="Данные (только для чтения) 10 3" xfId="738"/>
    <cellStyle name="Данные (только для чтения) 10 3 2" xfId="739"/>
    <cellStyle name="Данные (только для чтения) 10 3 2 2" xfId="740"/>
    <cellStyle name="Данные (только для чтения) 10 3 3" xfId="741"/>
    <cellStyle name="Данные (только для чтения) 10 3 4" xfId="742"/>
    <cellStyle name="Данные (только для чтения) 10 4" xfId="743"/>
    <cellStyle name="Данные (только для чтения) 10 4 2" xfId="744"/>
    <cellStyle name="Данные (только для чтения) 10 5" xfId="745"/>
    <cellStyle name="Данные (только для чтения) 10 5 2" xfId="746"/>
    <cellStyle name="Данные (только для чтения) 10 6" xfId="747"/>
    <cellStyle name="Данные (только для чтения) 10 7" xfId="748"/>
    <cellStyle name="Данные (только для чтения) 11" xfId="749"/>
    <cellStyle name="Данные (только для чтения) 11 2" xfId="750"/>
    <cellStyle name="Данные (только для чтения) 11 2 2" xfId="751"/>
    <cellStyle name="Данные (только для чтения) 11 2 3" xfId="752"/>
    <cellStyle name="Данные (только для чтения) 11 2 3 2" xfId="753"/>
    <cellStyle name="Данные (только для чтения) 11 2 4" xfId="754"/>
    <cellStyle name="Данные (только для чтения) 11 3" xfId="755"/>
    <cellStyle name="Данные (только для чтения) 11 3 2" xfId="756"/>
    <cellStyle name="Данные (только для чтения) 11 3 2 2" xfId="757"/>
    <cellStyle name="Данные (только для чтения) 11 3 3" xfId="758"/>
    <cellStyle name="Данные (только для чтения) 11 3 4" xfId="759"/>
    <cellStyle name="Данные (только для чтения) 11 4" xfId="760"/>
    <cellStyle name="Данные (только для чтения) 11 4 2" xfId="761"/>
    <cellStyle name="Данные (только для чтения) 11 5" xfId="762"/>
    <cellStyle name="Данные (только для чтения) 11 6" xfId="763"/>
    <cellStyle name="Данные (только для чтения) 12" xfId="764"/>
    <cellStyle name="Данные (только для чтения) 12 2" xfId="765"/>
    <cellStyle name="Данные (только для чтения) 12 2 2" xfId="766"/>
    <cellStyle name="Данные (только для чтения) 12 2 3" xfId="767"/>
    <cellStyle name="Данные (только для чтения) 12 2 3 2" xfId="768"/>
    <cellStyle name="Данные (только для чтения) 12 2 4" xfId="769"/>
    <cellStyle name="Данные (только для чтения) 12 3" xfId="770"/>
    <cellStyle name="Данные (только для чтения) 12 3 2" xfId="771"/>
    <cellStyle name="Данные (только для чтения) 12 3 2 2" xfId="772"/>
    <cellStyle name="Данные (только для чтения) 12 3 3" xfId="773"/>
    <cellStyle name="Данные (только для чтения) 12 3 4" xfId="774"/>
    <cellStyle name="Данные (только для чтения) 12 4" xfId="775"/>
    <cellStyle name="Данные (только для чтения) 12 4 2" xfId="776"/>
    <cellStyle name="Данные (только для чтения) 12 5" xfId="777"/>
    <cellStyle name="Данные (только для чтения) 12 6" xfId="778"/>
    <cellStyle name="Данные (только для чтения) 13" xfId="779"/>
    <cellStyle name="Данные (только для чтения) 13 2" xfId="780"/>
    <cellStyle name="Данные (только для чтения) 13 3" xfId="781"/>
    <cellStyle name="Данные (только для чтения) 13 3 2" xfId="782"/>
    <cellStyle name="Данные (только для чтения) 13 3 2 2" xfId="783"/>
    <cellStyle name="Данные (только для чтения) 13 3 3" xfId="784"/>
    <cellStyle name="Данные (только для чтения) 13 3 4" xfId="785"/>
    <cellStyle name="Данные (только для чтения) 13 4" xfId="786"/>
    <cellStyle name="Данные (только для чтения) 13 4 2" xfId="787"/>
    <cellStyle name="Данные (только для чтения) 13 5" xfId="788"/>
    <cellStyle name="Данные (только для чтения) 13 6" xfId="789"/>
    <cellStyle name="Данные (только для чтения) 14" xfId="790"/>
    <cellStyle name="Данные (только для чтения) 14 2" xfId="791"/>
    <cellStyle name="Данные (только для чтения) 14 3" xfId="792"/>
    <cellStyle name="Данные (только для чтения) 14 3 2" xfId="793"/>
    <cellStyle name="Данные (только для чтения) 14 3 2 2" xfId="794"/>
    <cellStyle name="Данные (только для чтения) 14 3 3" xfId="795"/>
    <cellStyle name="Данные (только для чтения) 14 3 4" xfId="796"/>
    <cellStyle name="Данные (только для чтения) 14 4" xfId="797"/>
    <cellStyle name="Данные (только для чтения) 14 4 2" xfId="798"/>
    <cellStyle name="Данные (только для чтения) 14 5" xfId="799"/>
    <cellStyle name="Данные (только для чтения) 14 6" xfId="800"/>
    <cellStyle name="Данные (только для чтения) 15" xfId="801"/>
    <cellStyle name="Данные (только для чтения) 15 2" xfId="802"/>
    <cellStyle name="Данные (только для чтения) 15 3" xfId="803"/>
    <cellStyle name="Данные (только для чтения) 15 3 2" xfId="804"/>
    <cellStyle name="Данные (только для чтения) 15 3 2 2" xfId="805"/>
    <cellStyle name="Данные (только для чтения) 15 3 3" xfId="806"/>
    <cellStyle name="Данные (только для чтения) 15 3 4" xfId="807"/>
    <cellStyle name="Данные (только для чтения) 15 4" xfId="808"/>
    <cellStyle name="Данные (только для чтения) 15 4 2" xfId="809"/>
    <cellStyle name="Данные (только для чтения) 15 5" xfId="810"/>
    <cellStyle name="Данные (только для чтения) 15 6" xfId="811"/>
    <cellStyle name="Данные (только для чтения) 16" xfId="812"/>
    <cellStyle name="Данные (только для чтения) 16 10" xfId="813"/>
    <cellStyle name="Данные (только для чтения) 16 10 2" xfId="814"/>
    <cellStyle name="Данные (только для чтения) 16 10 2 2" xfId="815"/>
    <cellStyle name="Данные (только для чтения) 16 10 3" xfId="816"/>
    <cellStyle name="Данные (только для чтения) 16 10 4" xfId="817"/>
    <cellStyle name="Данные (только для чтения) 16 11" xfId="818"/>
    <cellStyle name="Данные (только для чтения) 16 11 2" xfId="819"/>
    <cellStyle name="Данные (только для чтения) 16 12" xfId="820"/>
    <cellStyle name="Данные (только для чтения) 16 13" xfId="821"/>
    <cellStyle name="Данные (только для чтения) 16 2" xfId="822"/>
    <cellStyle name="Данные (только для чтения) 16 2 2" xfId="823"/>
    <cellStyle name="Данные (только для чтения) 16 2 2 2" xfId="824"/>
    <cellStyle name="Данные (только для чтения) 16 2 3" xfId="825"/>
    <cellStyle name="Данные (только для чтения) 16 2 3 2" xfId="826"/>
    <cellStyle name="Данные (только для чтения) 16 2 4" xfId="827"/>
    <cellStyle name="Данные (только для чтения) 16 3" xfId="828"/>
    <cellStyle name="Данные (только для чтения) 16 3 2" xfId="829"/>
    <cellStyle name="Данные (только для чтения) 16 3 2 2" xfId="830"/>
    <cellStyle name="Данные (только для чтения) 16 3 3" xfId="831"/>
    <cellStyle name="Данные (только для чтения) 16 3 3 2" xfId="832"/>
    <cellStyle name="Данные (только для чтения) 16 3 4" xfId="833"/>
    <cellStyle name="Данные (только для чтения) 16 4" xfId="834"/>
    <cellStyle name="Данные (только для чтения) 16 4 2" xfId="835"/>
    <cellStyle name="Данные (только для чтения) 16 4 2 2" xfId="836"/>
    <cellStyle name="Данные (только для чтения) 16 4 3" xfId="837"/>
    <cellStyle name="Данные (только для чтения) 16 4 3 2" xfId="838"/>
    <cellStyle name="Данные (только для чтения) 16 4 4" xfId="839"/>
    <cellStyle name="Данные (только для чтения) 16 5" xfId="840"/>
    <cellStyle name="Данные (только для чтения) 16 5 2" xfId="841"/>
    <cellStyle name="Данные (только для чтения) 16 5 2 2" xfId="842"/>
    <cellStyle name="Данные (только для чтения) 16 5 3" xfId="843"/>
    <cellStyle name="Данные (только для чтения) 16 5 3 2" xfId="844"/>
    <cellStyle name="Данные (только для чтения) 16 5 4" xfId="845"/>
    <cellStyle name="Данные (только для чтения) 16 6" xfId="846"/>
    <cellStyle name="Данные (только для чтения) 16 6 2" xfId="847"/>
    <cellStyle name="Данные (только для чтения) 16 6 2 2" xfId="848"/>
    <cellStyle name="Данные (только для чтения) 16 6 3" xfId="849"/>
    <cellStyle name="Данные (только для чтения) 16 6 3 2" xfId="850"/>
    <cellStyle name="Данные (только для чтения) 16 6 4" xfId="851"/>
    <cellStyle name="Данные (только для чтения) 16 7" xfId="852"/>
    <cellStyle name="Данные (только для чтения) 16 7 2" xfId="853"/>
    <cellStyle name="Данные (только для чтения) 16 7 2 2" xfId="854"/>
    <cellStyle name="Данные (только для чтения) 16 7 3" xfId="855"/>
    <cellStyle name="Данные (только для чтения) 16 7 3 2" xfId="856"/>
    <cellStyle name="Данные (только для чтения) 16 7 4" xfId="857"/>
    <cellStyle name="Данные (только для чтения) 16 8" xfId="858"/>
    <cellStyle name="Данные (только для чтения) 16 8 2" xfId="859"/>
    <cellStyle name="Данные (только для чтения) 16 8 2 2" xfId="860"/>
    <cellStyle name="Данные (только для чтения) 16 8 3" xfId="861"/>
    <cellStyle name="Данные (только для чтения) 16 8 3 2" xfId="862"/>
    <cellStyle name="Данные (только для чтения) 16 8 4" xfId="863"/>
    <cellStyle name="Данные (только для чтения) 16 9" xfId="864"/>
    <cellStyle name="Данные (только для чтения) 16_10470_35589_Расчет показателей КФМ" xfId="865"/>
    <cellStyle name="Данные (только для чтения) 17" xfId="866"/>
    <cellStyle name="Данные (только для чтения) 17 2" xfId="867"/>
    <cellStyle name="Данные (только для чтения) 17 3" xfId="868"/>
    <cellStyle name="Данные (только для чтения) 17 3 2" xfId="869"/>
    <cellStyle name="Данные (только для чтения) 17 3 2 2" xfId="870"/>
    <cellStyle name="Данные (только для чтения) 17 3 3" xfId="871"/>
    <cellStyle name="Данные (только для чтения) 17 3 4" xfId="872"/>
    <cellStyle name="Данные (только для чтения) 17 4" xfId="873"/>
    <cellStyle name="Данные (только для чтения) 17 4 2" xfId="874"/>
    <cellStyle name="Данные (только для чтения) 17 5" xfId="875"/>
    <cellStyle name="Данные (только для чтения) 17 6" xfId="876"/>
    <cellStyle name="Данные (только для чтения) 18" xfId="877"/>
    <cellStyle name="Данные (только для чтения) 18 2" xfId="878"/>
    <cellStyle name="Данные (только для чтения) 18 3" xfId="879"/>
    <cellStyle name="Данные (только для чтения) 18 3 2" xfId="880"/>
    <cellStyle name="Данные (только для чтения) 18 3 2 2" xfId="881"/>
    <cellStyle name="Данные (только для чтения) 18 3 3" xfId="882"/>
    <cellStyle name="Данные (только для чтения) 18 3 4" xfId="883"/>
    <cellStyle name="Данные (только для чтения) 18 4" xfId="884"/>
    <cellStyle name="Данные (только для чтения) 18 4 2" xfId="885"/>
    <cellStyle name="Данные (только для чтения) 18 5" xfId="886"/>
    <cellStyle name="Данные (только для чтения) 18 6" xfId="887"/>
    <cellStyle name="Данные (только для чтения) 19" xfId="888"/>
    <cellStyle name="Данные (только для чтения) 19 2" xfId="889"/>
    <cellStyle name="Данные (только для чтения) 19 3" xfId="890"/>
    <cellStyle name="Данные (только для чтения) 19 3 2" xfId="891"/>
    <cellStyle name="Данные (только для чтения) 19 3 2 2" xfId="892"/>
    <cellStyle name="Данные (только для чтения) 19 3 3" xfId="893"/>
    <cellStyle name="Данные (только для чтения) 19 3 4" xfId="894"/>
    <cellStyle name="Данные (только для чтения) 19 4" xfId="895"/>
    <cellStyle name="Данные (только для чтения) 19 4 2" xfId="896"/>
    <cellStyle name="Данные (только для чтения) 19 5" xfId="897"/>
    <cellStyle name="Данные (только для чтения) 19 6" xfId="898"/>
    <cellStyle name="Данные (только для чтения) 2" xfId="31"/>
    <cellStyle name="Данные (только для чтения) 2 2" xfId="899"/>
    <cellStyle name="Данные (только для чтения) 2 2 2" xfId="900"/>
    <cellStyle name="Данные (только для чтения) 2 3" xfId="901"/>
    <cellStyle name="Данные (только для чтения) 2 3 2" xfId="902"/>
    <cellStyle name="Данные (только для чтения) 2 3 2 2" xfId="903"/>
    <cellStyle name="Данные (только для чтения) 2 3 2 2 2" xfId="904"/>
    <cellStyle name="Данные (только для чтения) 2 3 2 3" xfId="905"/>
    <cellStyle name="Данные (только для чтения) 2 3 2 4" xfId="906"/>
    <cellStyle name="Данные (только для чтения) 2 3 3" xfId="907"/>
    <cellStyle name="Данные (только для чтения) 2 3 3 2" xfId="908"/>
    <cellStyle name="Данные (только для чтения) 2 3 4" xfId="909"/>
    <cellStyle name="Данные (только для чтения) 2 3 4 2" xfId="910"/>
    <cellStyle name="Данные (только для чтения) 2 4" xfId="911"/>
    <cellStyle name="Данные (только для чтения) 2 4 2" xfId="912"/>
    <cellStyle name="Данные (только для чтения) 2 5" xfId="913"/>
    <cellStyle name="Данные (только для чтения) 2 5 2" xfId="914"/>
    <cellStyle name="Данные (только для чтения) 2 5 2 2" xfId="915"/>
    <cellStyle name="Данные (только для чтения) 2 5 3" xfId="916"/>
    <cellStyle name="Данные (только для чтения) 2 5 4" xfId="917"/>
    <cellStyle name="Данные (только для чтения) 2 6" xfId="918"/>
    <cellStyle name="Данные (только для чтения) 20" xfId="919"/>
    <cellStyle name="Данные (только для чтения) 20 2" xfId="920"/>
    <cellStyle name="Данные (только для чтения) 20 3" xfId="921"/>
    <cellStyle name="Данные (только для чтения) 20 3 2" xfId="922"/>
    <cellStyle name="Данные (только для чтения) 20 3 2 2" xfId="923"/>
    <cellStyle name="Данные (только для чтения) 20 3 3" xfId="924"/>
    <cellStyle name="Данные (только для чтения) 20 3 4" xfId="925"/>
    <cellStyle name="Данные (только для чтения) 20 4" xfId="926"/>
    <cellStyle name="Данные (только для чтения) 20 4 2" xfId="927"/>
    <cellStyle name="Данные (только для чтения) 20 5" xfId="928"/>
    <cellStyle name="Данные (только для чтения) 20 6" xfId="929"/>
    <cellStyle name="Данные (только для чтения) 21" xfId="930"/>
    <cellStyle name="Данные (только для чтения) 21 2" xfId="931"/>
    <cellStyle name="Данные (только для чтения) 21 3" xfId="932"/>
    <cellStyle name="Данные (только для чтения) 21 3 2" xfId="933"/>
    <cellStyle name="Данные (только для чтения) 21 3 2 2" xfId="934"/>
    <cellStyle name="Данные (только для чтения) 21 3 3" xfId="935"/>
    <cellStyle name="Данные (только для чтения) 21 3 4" xfId="936"/>
    <cellStyle name="Данные (только для чтения) 21 4" xfId="937"/>
    <cellStyle name="Данные (только для чтения) 21 4 2" xfId="938"/>
    <cellStyle name="Данные (только для чтения) 21 5" xfId="939"/>
    <cellStyle name="Данные (только для чтения) 21 6" xfId="940"/>
    <cellStyle name="Данные (только для чтения) 22" xfId="941"/>
    <cellStyle name="Данные (только для чтения) 22 2" xfId="942"/>
    <cellStyle name="Данные (только для чтения) 22 3" xfId="943"/>
    <cellStyle name="Данные (только для чтения) 22 3 2" xfId="944"/>
    <cellStyle name="Данные (только для чтения) 22 3 3" xfId="945"/>
    <cellStyle name="Данные (только для чтения) 22 4" xfId="946"/>
    <cellStyle name="Данные (только для чтения) 22 5" xfId="947"/>
    <cellStyle name="Данные (только для чтения) 22 6" xfId="948"/>
    <cellStyle name="Данные (только для чтения) 23" xfId="949"/>
    <cellStyle name="Данные (только для чтения) 23 2" xfId="950"/>
    <cellStyle name="Данные (только для чтения) 24" xfId="951"/>
    <cellStyle name="Данные (только для чтения) 24 2" xfId="952"/>
    <cellStyle name="Данные (только для чтения) 3" xfId="953"/>
    <cellStyle name="Данные (только для чтения) 3 2" xfId="954"/>
    <cellStyle name="Данные (только для чтения) 3 2 2" xfId="955"/>
    <cellStyle name="Данные (только для чтения) 3 2 3" xfId="956"/>
    <cellStyle name="Данные (только для чтения) 3 2 3 2" xfId="957"/>
    <cellStyle name="Данные (только для чтения) 3 2 3 3" xfId="958"/>
    <cellStyle name="Данные (только для чтения) 3 2 4" xfId="959"/>
    <cellStyle name="Данные (только для чтения) 3 2 5" xfId="960"/>
    <cellStyle name="Данные (только для чтения) 3 2 6" xfId="961"/>
    <cellStyle name="Данные (только для чтения) 3 3" xfId="962"/>
    <cellStyle name="Данные (только для чтения) 3 3 2" xfId="963"/>
    <cellStyle name="Данные (только для чтения) 3 3 2 2" xfId="964"/>
    <cellStyle name="Данные (только для чтения) 3 3 3" xfId="965"/>
    <cellStyle name="Данные (только для чтения) 3 3 4" xfId="966"/>
    <cellStyle name="Данные (только для чтения) 3 4" xfId="967"/>
    <cellStyle name="Данные (только для чтения) 3 4 2" xfId="968"/>
    <cellStyle name="Данные (только для чтения) 3 4 3" xfId="969"/>
    <cellStyle name="Данные (только для чтения) 3 5" xfId="970"/>
    <cellStyle name="Данные (только для чтения) 3 6" xfId="971"/>
    <cellStyle name="Данные (только для чтения) 3 7" xfId="972"/>
    <cellStyle name="Данные (только для чтения) 4" xfId="973"/>
    <cellStyle name="Данные (только для чтения) 4 2" xfId="974"/>
    <cellStyle name="Данные (только для чтения) 4 2 2" xfId="975"/>
    <cellStyle name="Данные (только для чтения) 4 2 3" xfId="976"/>
    <cellStyle name="Данные (только для чтения) 4 2 3 2" xfId="977"/>
    <cellStyle name="Данные (только для чтения) 4 2 3 3" xfId="978"/>
    <cellStyle name="Данные (только для чтения) 4 2 4" xfId="979"/>
    <cellStyle name="Данные (только для чтения) 4 2 5" xfId="980"/>
    <cellStyle name="Данные (только для чтения) 4 2 6" xfId="981"/>
    <cellStyle name="Данные (только для чтения) 4 3" xfId="982"/>
    <cellStyle name="Данные (только для чтения) 4 3 2" xfId="983"/>
    <cellStyle name="Данные (только для чтения) 4 3 2 2" xfId="984"/>
    <cellStyle name="Данные (только для чтения) 4 3 3" xfId="985"/>
    <cellStyle name="Данные (только для чтения) 4 3 4" xfId="986"/>
    <cellStyle name="Данные (только для чтения) 4 4" xfId="987"/>
    <cellStyle name="Данные (только для чтения) 4 4 2" xfId="988"/>
    <cellStyle name="Данные (только для чтения) 4 4 3" xfId="989"/>
    <cellStyle name="Данные (только для чтения) 4 5" xfId="990"/>
    <cellStyle name="Данные (только для чтения) 4 6" xfId="991"/>
    <cellStyle name="Данные (только для чтения) 4 7" xfId="992"/>
    <cellStyle name="Данные (только для чтения) 5" xfId="993"/>
    <cellStyle name="Данные (только для чтения) 5 2" xfId="994"/>
    <cellStyle name="Данные (только для чтения) 5 2 2" xfId="995"/>
    <cellStyle name="Данные (только для чтения) 5 2 3" xfId="996"/>
    <cellStyle name="Данные (только для чтения) 5 2 3 2" xfId="997"/>
    <cellStyle name="Данные (только для чтения) 5 2 3 3" xfId="998"/>
    <cellStyle name="Данные (только для чтения) 5 2 4" xfId="999"/>
    <cellStyle name="Данные (только для чтения) 5 2 5" xfId="1000"/>
    <cellStyle name="Данные (только для чтения) 5 2 6" xfId="1001"/>
    <cellStyle name="Данные (только для чтения) 5 3" xfId="1002"/>
    <cellStyle name="Данные (только для чтения) 5 3 2" xfId="1003"/>
    <cellStyle name="Данные (только для чтения) 5 3 2 2" xfId="1004"/>
    <cellStyle name="Данные (только для чтения) 5 3 3" xfId="1005"/>
    <cellStyle name="Данные (только для чтения) 5 3 4" xfId="1006"/>
    <cellStyle name="Данные (только для чтения) 5 4" xfId="1007"/>
    <cellStyle name="Данные (только для чтения) 5 4 2" xfId="1008"/>
    <cellStyle name="Данные (только для чтения) 5 4 3" xfId="1009"/>
    <cellStyle name="Данные (только для чтения) 5 5" xfId="1010"/>
    <cellStyle name="Данные (только для чтения) 5 6" xfId="1011"/>
    <cellStyle name="Данные (только для чтения) 5 7" xfId="1012"/>
    <cellStyle name="Данные (только для чтения) 6" xfId="1013"/>
    <cellStyle name="Данные (только для чтения) 6 2" xfId="1014"/>
    <cellStyle name="Данные (только для чтения) 6 2 2" xfId="1015"/>
    <cellStyle name="Данные (только для чтения) 6 2 3" xfId="1016"/>
    <cellStyle name="Данные (только для чтения) 6 2 3 2" xfId="1017"/>
    <cellStyle name="Данные (только для чтения) 6 2 3 3" xfId="1018"/>
    <cellStyle name="Данные (только для чтения) 6 2 4" xfId="1019"/>
    <cellStyle name="Данные (только для чтения) 6 2 5" xfId="1020"/>
    <cellStyle name="Данные (только для чтения) 6 2 6" xfId="1021"/>
    <cellStyle name="Данные (только для чтения) 6 3" xfId="1022"/>
    <cellStyle name="Данные (только для чтения) 6 3 2" xfId="1023"/>
    <cellStyle name="Данные (только для чтения) 6 3 2 2" xfId="1024"/>
    <cellStyle name="Данные (только для чтения) 6 3 3" xfId="1025"/>
    <cellStyle name="Данные (только для чтения) 6 3 4" xfId="1026"/>
    <cellStyle name="Данные (только для чтения) 6 4" xfId="1027"/>
    <cellStyle name="Данные (только для чтения) 6 4 2" xfId="1028"/>
    <cellStyle name="Данные (только для чтения) 6 4 3" xfId="1029"/>
    <cellStyle name="Данные (только для чтения) 6 5" xfId="1030"/>
    <cellStyle name="Данные (только для чтения) 6 6" xfId="1031"/>
    <cellStyle name="Данные (только для чтения) 6 7" xfId="1032"/>
    <cellStyle name="Данные (только для чтения) 7" xfId="1033"/>
    <cellStyle name="Данные (только для чтения) 7 2" xfId="1034"/>
    <cellStyle name="Данные (только для чтения) 7 2 2" xfId="1035"/>
    <cellStyle name="Данные (только для чтения) 7 2 3" xfId="1036"/>
    <cellStyle name="Данные (только для чтения) 7 2 3 2" xfId="1037"/>
    <cellStyle name="Данные (только для чтения) 7 2 3 3" xfId="1038"/>
    <cellStyle name="Данные (только для чтения) 7 2 4" xfId="1039"/>
    <cellStyle name="Данные (только для чтения) 7 2 5" xfId="1040"/>
    <cellStyle name="Данные (только для чтения) 7 2 6" xfId="1041"/>
    <cellStyle name="Данные (только для чтения) 7 3" xfId="1042"/>
    <cellStyle name="Данные (только для чтения) 7 3 2" xfId="1043"/>
    <cellStyle name="Данные (только для чтения) 7 3 2 2" xfId="1044"/>
    <cellStyle name="Данные (только для чтения) 7 3 3" xfId="1045"/>
    <cellStyle name="Данные (только для чтения) 7 3 4" xfId="1046"/>
    <cellStyle name="Данные (только для чтения) 7 4" xfId="1047"/>
    <cellStyle name="Данные (только для чтения) 7 4 2" xfId="1048"/>
    <cellStyle name="Данные (только для чтения) 7 4 3" xfId="1049"/>
    <cellStyle name="Данные (только для чтения) 7 5" xfId="1050"/>
    <cellStyle name="Данные (только для чтения) 7 6" xfId="1051"/>
    <cellStyle name="Данные (только для чтения) 7 7" xfId="1052"/>
    <cellStyle name="Данные (только для чтения) 8" xfId="1053"/>
    <cellStyle name="Данные (только для чтения) 8 2" xfId="1054"/>
    <cellStyle name="Данные (только для чтения) 8 2 2" xfId="1055"/>
    <cellStyle name="Данные (только для чтения) 8 2 3" xfId="1056"/>
    <cellStyle name="Данные (только для чтения) 8 2 3 2" xfId="1057"/>
    <cellStyle name="Данные (только для чтения) 8 2 3 3" xfId="1058"/>
    <cellStyle name="Данные (только для чтения) 8 2 4" xfId="1059"/>
    <cellStyle name="Данные (только для чтения) 8 2 5" xfId="1060"/>
    <cellStyle name="Данные (только для чтения) 8 2 6" xfId="1061"/>
    <cellStyle name="Данные (только для чтения) 8 3" xfId="1062"/>
    <cellStyle name="Данные (только для чтения) 8 3 2" xfId="1063"/>
    <cellStyle name="Данные (только для чтения) 8 3 2 2" xfId="1064"/>
    <cellStyle name="Данные (только для чтения) 8 3 3" xfId="1065"/>
    <cellStyle name="Данные (только для чтения) 8 3 4" xfId="1066"/>
    <cellStyle name="Данные (только для чтения) 8 4" xfId="1067"/>
    <cellStyle name="Данные (только для чтения) 8 4 2" xfId="1068"/>
    <cellStyle name="Данные (только для чтения) 8 4 3" xfId="1069"/>
    <cellStyle name="Данные (только для чтения) 8 5" xfId="1070"/>
    <cellStyle name="Данные (только для чтения) 8 6" xfId="1071"/>
    <cellStyle name="Данные (только для чтения) 8 7" xfId="1072"/>
    <cellStyle name="Данные (только для чтения) 9" xfId="1073"/>
    <cellStyle name="Данные (только для чтения) 9 2" xfId="1074"/>
    <cellStyle name="Данные (только для чтения) 9 2 2" xfId="1075"/>
    <cellStyle name="Данные (только для чтения) 9 2 3" xfId="1076"/>
    <cellStyle name="Данные (только для чтения) 9 2 3 2" xfId="1077"/>
    <cellStyle name="Данные (только для чтения) 9 2 3 3" xfId="1078"/>
    <cellStyle name="Данные (только для чтения) 9 2 4" xfId="1079"/>
    <cellStyle name="Данные (только для чтения) 9 2 5" xfId="1080"/>
    <cellStyle name="Данные (только для чтения) 9 2 6" xfId="1081"/>
    <cellStyle name="Данные (только для чтения) 9 3" xfId="1082"/>
    <cellStyle name="Данные (только для чтения) 9 3 2" xfId="1083"/>
    <cellStyle name="Данные (только для чтения) 9 3 2 2" xfId="1084"/>
    <cellStyle name="Данные (только для чтения) 9 3 3" xfId="1085"/>
    <cellStyle name="Данные (только для чтения) 9 3 4" xfId="1086"/>
    <cellStyle name="Данные (только для чтения) 9 4" xfId="1087"/>
    <cellStyle name="Данные (только для чтения) 9 4 2" xfId="1088"/>
    <cellStyle name="Данные (только для чтения) 9 4 3" xfId="1089"/>
    <cellStyle name="Данные (только для чтения) 9 5" xfId="1090"/>
    <cellStyle name="Данные (только для чтения) 9 6" xfId="1091"/>
    <cellStyle name="Данные (только для чтения) 9 7" xfId="1092"/>
    <cellStyle name="Данные для удаления" xfId="12"/>
    <cellStyle name="Данные для удаления 10" xfId="1093"/>
    <cellStyle name="Данные для удаления 10 2" xfId="1094"/>
    <cellStyle name="Данные для удаления 10 2 2" xfId="1095"/>
    <cellStyle name="Данные для удаления 10 2 3" xfId="1096"/>
    <cellStyle name="Данные для удаления 10 2 3 2" xfId="1097"/>
    <cellStyle name="Данные для удаления 10 2 4" xfId="1098"/>
    <cellStyle name="Данные для удаления 10 3" xfId="1099"/>
    <cellStyle name="Данные для удаления 10 3 2" xfId="1100"/>
    <cellStyle name="Данные для удаления 10 3 2 2" xfId="1101"/>
    <cellStyle name="Данные для удаления 10 3 3" xfId="1102"/>
    <cellStyle name="Данные для удаления 10 3 4" xfId="1103"/>
    <cellStyle name="Данные для удаления 10 4" xfId="1104"/>
    <cellStyle name="Данные для удаления 10 4 2" xfId="1105"/>
    <cellStyle name="Данные для удаления 10 5" xfId="1106"/>
    <cellStyle name="Данные для удаления 10 6" xfId="1107"/>
    <cellStyle name="Данные для удаления 11" xfId="1108"/>
    <cellStyle name="Данные для удаления 11 2" xfId="1109"/>
    <cellStyle name="Данные для удаления 11 2 2" xfId="1110"/>
    <cellStyle name="Данные для удаления 11 2 3" xfId="1111"/>
    <cellStyle name="Данные для удаления 11 2 3 2" xfId="1112"/>
    <cellStyle name="Данные для удаления 11 2 4" xfId="1113"/>
    <cellStyle name="Данные для удаления 11 3" xfId="1114"/>
    <cellStyle name="Данные для удаления 11 3 2" xfId="1115"/>
    <cellStyle name="Данные для удаления 11 3 2 2" xfId="1116"/>
    <cellStyle name="Данные для удаления 11 3 3" xfId="1117"/>
    <cellStyle name="Данные для удаления 11 3 4" xfId="1118"/>
    <cellStyle name="Данные для удаления 11 4" xfId="1119"/>
    <cellStyle name="Данные для удаления 11 4 2" xfId="1120"/>
    <cellStyle name="Данные для удаления 11 5" xfId="1121"/>
    <cellStyle name="Данные для удаления 11 6" xfId="1122"/>
    <cellStyle name="Данные для удаления 12" xfId="1123"/>
    <cellStyle name="Данные для удаления 12 2" xfId="1124"/>
    <cellStyle name="Данные для удаления 12 2 2" xfId="1125"/>
    <cellStyle name="Данные для удаления 12 2 3" xfId="1126"/>
    <cellStyle name="Данные для удаления 12 2 3 2" xfId="1127"/>
    <cellStyle name="Данные для удаления 12 2 4" xfId="1128"/>
    <cellStyle name="Данные для удаления 12 3" xfId="1129"/>
    <cellStyle name="Данные для удаления 12 3 2" xfId="1130"/>
    <cellStyle name="Данные для удаления 12 3 2 2" xfId="1131"/>
    <cellStyle name="Данные для удаления 12 3 3" xfId="1132"/>
    <cellStyle name="Данные для удаления 12 3 4" xfId="1133"/>
    <cellStyle name="Данные для удаления 12 4" xfId="1134"/>
    <cellStyle name="Данные для удаления 12 4 2" xfId="1135"/>
    <cellStyle name="Данные для удаления 12 5" xfId="1136"/>
    <cellStyle name="Данные для удаления 12 6" xfId="1137"/>
    <cellStyle name="Данные для удаления 13" xfId="1138"/>
    <cellStyle name="Данные для удаления 13 2" xfId="1139"/>
    <cellStyle name="Данные для удаления 13 3" xfId="1140"/>
    <cellStyle name="Данные для удаления 13 3 2" xfId="1141"/>
    <cellStyle name="Данные для удаления 13 3 2 2" xfId="1142"/>
    <cellStyle name="Данные для удаления 13 3 3" xfId="1143"/>
    <cellStyle name="Данные для удаления 13 3 4" xfId="1144"/>
    <cellStyle name="Данные для удаления 13 4" xfId="1145"/>
    <cellStyle name="Данные для удаления 13 4 2" xfId="1146"/>
    <cellStyle name="Данные для удаления 13 5" xfId="1147"/>
    <cellStyle name="Данные для удаления 13 6" xfId="1148"/>
    <cellStyle name="Данные для удаления 14" xfId="1149"/>
    <cellStyle name="Данные для удаления 14 2" xfId="1150"/>
    <cellStyle name="Данные для удаления 14 3" xfId="1151"/>
    <cellStyle name="Данные для удаления 14 3 2" xfId="1152"/>
    <cellStyle name="Данные для удаления 14 3 2 2" xfId="1153"/>
    <cellStyle name="Данные для удаления 14 3 3" xfId="1154"/>
    <cellStyle name="Данные для удаления 14 3 4" xfId="1155"/>
    <cellStyle name="Данные для удаления 14 4" xfId="1156"/>
    <cellStyle name="Данные для удаления 14 4 2" xfId="1157"/>
    <cellStyle name="Данные для удаления 14 5" xfId="1158"/>
    <cellStyle name="Данные для удаления 14 6" xfId="1159"/>
    <cellStyle name="Данные для удаления 15" xfId="1160"/>
    <cellStyle name="Данные для удаления 15 10" xfId="1161"/>
    <cellStyle name="Данные для удаления 15 10 2" xfId="1162"/>
    <cellStyle name="Данные для удаления 15 10 2 2" xfId="1163"/>
    <cellStyle name="Данные для удаления 15 10 3" xfId="1164"/>
    <cellStyle name="Данные для удаления 15 10 4" xfId="1165"/>
    <cellStyle name="Данные для удаления 15 11" xfId="1166"/>
    <cellStyle name="Данные для удаления 15 11 2" xfId="1167"/>
    <cellStyle name="Данные для удаления 15 12" xfId="1168"/>
    <cellStyle name="Данные для удаления 15 13" xfId="1169"/>
    <cellStyle name="Данные для удаления 15 2" xfId="1170"/>
    <cellStyle name="Данные для удаления 15 2 2" xfId="1171"/>
    <cellStyle name="Данные для удаления 15 2 2 2" xfId="1172"/>
    <cellStyle name="Данные для удаления 15 2 3" xfId="1173"/>
    <cellStyle name="Данные для удаления 15 2 3 2" xfId="1174"/>
    <cellStyle name="Данные для удаления 15 2 4" xfId="1175"/>
    <cellStyle name="Данные для удаления 15 3" xfId="1176"/>
    <cellStyle name="Данные для удаления 15 3 2" xfId="1177"/>
    <cellStyle name="Данные для удаления 15 3 2 2" xfId="1178"/>
    <cellStyle name="Данные для удаления 15 3 3" xfId="1179"/>
    <cellStyle name="Данные для удаления 15 3 3 2" xfId="1180"/>
    <cellStyle name="Данные для удаления 15 3 4" xfId="1181"/>
    <cellStyle name="Данные для удаления 15 4" xfId="1182"/>
    <cellStyle name="Данные для удаления 15 4 2" xfId="1183"/>
    <cellStyle name="Данные для удаления 15 4 2 2" xfId="1184"/>
    <cellStyle name="Данные для удаления 15 4 3" xfId="1185"/>
    <cellStyle name="Данные для удаления 15 4 3 2" xfId="1186"/>
    <cellStyle name="Данные для удаления 15 4 4" xfId="1187"/>
    <cellStyle name="Данные для удаления 15 5" xfId="1188"/>
    <cellStyle name="Данные для удаления 15 5 2" xfId="1189"/>
    <cellStyle name="Данные для удаления 15 5 2 2" xfId="1190"/>
    <cellStyle name="Данные для удаления 15 5 3" xfId="1191"/>
    <cellStyle name="Данные для удаления 15 5 3 2" xfId="1192"/>
    <cellStyle name="Данные для удаления 15 5 4" xfId="1193"/>
    <cellStyle name="Данные для удаления 15 6" xfId="1194"/>
    <cellStyle name="Данные для удаления 15 6 2" xfId="1195"/>
    <cellStyle name="Данные для удаления 15 6 2 2" xfId="1196"/>
    <cellStyle name="Данные для удаления 15 6 3" xfId="1197"/>
    <cellStyle name="Данные для удаления 15 6 3 2" xfId="1198"/>
    <cellStyle name="Данные для удаления 15 6 4" xfId="1199"/>
    <cellStyle name="Данные для удаления 15 7" xfId="1200"/>
    <cellStyle name="Данные для удаления 15 7 2" xfId="1201"/>
    <cellStyle name="Данные для удаления 15 7 2 2" xfId="1202"/>
    <cellStyle name="Данные для удаления 15 7 3" xfId="1203"/>
    <cellStyle name="Данные для удаления 15 7 3 2" xfId="1204"/>
    <cellStyle name="Данные для удаления 15 7 4" xfId="1205"/>
    <cellStyle name="Данные для удаления 15 8" xfId="1206"/>
    <cellStyle name="Данные для удаления 15 8 2" xfId="1207"/>
    <cellStyle name="Данные для удаления 15 8 2 2" xfId="1208"/>
    <cellStyle name="Данные для удаления 15 8 3" xfId="1209"/>
    <cellStyle name="Данные для удаления 15 8 3 2" xfId="1210"/>
    <cellStyle name="Данные для удаления 15 8 4" xfId="1211"/>
    <cellStyle name="Данные для удаления 15 9" xfId="1212"/>
    <cellStyle name="Данные для удаления 15_10470_35589_Расчет показателей КФМ" xfId="1213"/>
    <cellStyle name="Данные для удаления 16" xfId="1214"/>
    <cellStyle name="Данные для удаления 16 2" xfId="1215"/>
    <cellStyle name="Данные для удаления 16 3" xfId="1216"/>
    <cellStyle name="Данные для удаления 16 3 2" xfId="1217"/>
    <cellStyle name="Данные для удаления 16 3 2 2" xfId="1218"/>
    <cellStyle name="Данные для удаления 16 3 3" xfId="1219"/>
    <cellStyle name="Данные для удаления 16 3 4" xfId="1220"/>
    <cellStyle name="Данные для удаления 16 4" xfId="1221"/>
    <cellStyle name="Данные для удаления 16 4 2" xfId="1222"/>
    <cellStyle name="Данные для удаления 16 5" xfId="1223"/>
    <cellStyle name="Данные для удаления 16 6" xfId="1224"/>
    <cellStyle name="Данные для удаления 17" xfId="1225"/>
    <cellStyle name="Данные для удаления 17 2" xfId="1226"/>
    <cellStyle name="Данные для удаления 17 3" xfId="1227"/>
    <cellStyle name="Данные для удаления 17 3 2" xfId="1228"/>
    <cellStyle name="Данные для удаления 17 3 2 2" xfId="1229"/>
    <cellStyle name="Данные для удаления 17 3 3" xfId="1230"/>
    <cellStyle name="Данные для удаления 17 3 4" xfId="1231"/>
    <cellStyle name="Данные для удаления 17 4" xfId="1232"/>
    <cellStyle name="Данные для удаления 17 4 2" xfId="1233"/>
    <cellStyle name="Данные для удаления 17 5" xfId="1234"/>
    <cellStyle name="Данные для удаления 17 6" xfId="1235"/>
    <cellStyle name="Данные для удаления 18" xfId="1236"/>
    <cellStyle name="Данные для удаления 18 2" xfId="1237"/>
    <cellStyle name="Данные для удаления 18 3" xfId="1238"/>
    <cellStyle name="Данные для удаления 18 3 2" xfId="1239"/>
    <cellStyle name="Данные для удаления 18 3 2 2" xfId="1240"/>
    <cellStyle name="Данные для удаления 18 3 3" xfId="1241"/>
    <cellStyle name="Данные для удаления 18 3 4" xfId="1242"/>
    <cellStyle name="Данные для удаления 18 4" xfId="1243"/>
    <cellStyle name="Данные для удаления 18 4 2" xfId="1244"/>
    <cellStyle name="Данные для удаления 18 5" xfId="1245"/>
    <cellStyle name="Данные для удаления 18 6" xfId="1246"/>
    <cellStyle name="Данные для удаления 19" xfId="1247"/>
    <cellStyle name="Данные для удаления 19 2" xfId="1248"/>
    <cellStyle name="Данные для удаления 19 3" xfId="1249"/>
    <cellStyle name="Данные для удаления 19 3 2" xfId="1250"/>
    <cellStyle name="Данные для удаления 19 3 2 2" xfId="1251"/>
    <cellStyle name="Данные для удаления 19 3 3" xfId="1252"/>
    <cellStyle name="Данные для удаления 19 3 4" xfId="1253"/>
    <cellStyle name="Данные для удаления 19 4" xfId="1254"/>
    <cellStyle name="Данные для удаления 19 4 2" xfId="1255"/>
    <cellStyle name="Данные для удаления 19 5" xfId="1256"/>
    <cellStyle name="Данные для удаления 19 6" xfId="1257"/>
    <cellStyle name="Данные для удаления 2" xfId="1258"/>
    <cellStyle name="Данные для удаления 2 10" xfId="1259"/>
    <cellStyle name="Данные для удаления 2 10 2" xfId="1260"/>
    <cellStyle name="Данные для удаления 2 10 2 2" xfId="1261"/>
    <cellStyle name="Данные для удаления 2 10 3" xfId="1262"/>
    <cellStyle name="Данные для удаления 2 10 4" xfId="1263"/>
    <cellStyle name="Данные для удаления 2 11" xfId="1264"/>
    <cellStyle name="Данные для удаления 2 11 2" xfId="1265"/>
    <cellStyle name="Данные для удаления 2 11 3" xfId="1266"/>
    <cellStyle name="Данные для удаления 2 12" xfId="1267"/>
    <cellStyle name="Данные для удаления 2 13" xfId="1268"/>
    <cellStyle name="Данные для удаления 2 14" xfId="1269"/>
    <cellStyle name="Данные для удаления 2 2" xfId="1270"/>
    <cellStyle name="Данные для удаления 2 2 10" xfId="1271"/>
    <cellStyle name="Данные для удаления 2 2 10 2" xfId="1272"/>
    <cellStyle name="Данные для удаления 2 2 11" xfId="1273"/>
    <cellStyle name="Данные для удаления 2 2 2" xfId="1274"/>
    <cellStyle name="Данные для удаления 2 2 2 2" xfId="1275"/>
    <cellStyle name="Данные для удаления 2 2 2 3" xfId="1276"/>
    <cellStyle name="Данные для удаления 2 2 2 3 2" xfId="1277"/>
    <cellStyle name="Данные для удаления 2 2 2 3 3" xfId="1278"/>
    <cellStyle name="Данные для удаления 2 2 2 4" xfId="1279"/>
    <cellStyle name="Данные для удаления 2 2 2 5" xfId="1280"/>
    <cellStyle name="Данные для удаления 2 2 2 6" xfId="1281"/>
    <cellStyle name="Данные для удаления 2 2 3" xfId="1282"/>
    <cellStyle name="Данные для удаления 2 2 3 2" xfId="1283"/>
    <cellStyle name="Данные для удаления 2 2 3 3" xfId="1284"/>
    <cellStyle name="Данные для удаления 2 2 3 3 2" xfId="1285"/>
    <cellStyle name="Данные для удаления 2 2 3 3 3" xfId="1286"/>
    <cellStyle name="Данные для удаления 2 2 3 4" xfId="1287"/>
    <cellStyle name="Данные для удаления 2 2 3 5" xfId="1288"/>
    <cellStyle name="Данные для удаления 2 2 3 6" xfId="1289"/>
    <cellStyle name="Данные для удаления 2 2 4" xfId="1290"/>
    <cellStyle name="Данные для удаления 2 2 4 2" xfId="1291"/>
    <cellStyle name="Данные для удаления 2 2 4 3" xfId="1292"/>
    <cellStyle name="Данные для удаления 2 2 4 3 2" xfId="1293"/>
    <cellStyle name="Данные для удаления 2 2 4 3 3" xfId="1294"/>
    <cellStyle name="Данные для удаления 2 2 4 4" xfId="1295"/>
    <cellStyle name="Данные для удаления 2 2 4 5" xfId="1296"/>
    <cellStyle name="Данные для удаления 2 2 4 6" xfId="1297"/>
    <cellStyle name="Данные для удаления 2 2 5" xfId="1298"/>
    <cellStyle name="Данные для удаления 2 2 5 2" xfId="1299"/>
    <cellStyle name="Данные для удаления 2 2 5 3" xfId="1300"/>
    <cellStyle name="Данные для удаления 2 2 5 3 2" xfId="1301"/>
    <cellStyle name="Данные для удаления 2 2 5 3 3" xfId="1302"/>
    <cellStyle name="Данные для удаления 2 2 5 4" xfId="1303"/>
    <cellStyle name="Данные для удаления 2 2 5 5" xfId="1304"/>
    <cellStyle name="Данные для удаления 2 2 5 6" xfId="1305"/>
    <cellStyle name="Данные для удаления 2 2 6" xfId="1306"/>
    <cellStyle name="Данные для удаления 2 2 6 2" xfId="1307"/>
    <cellStyle name="Данные для удаления 2 2 6 3" xfId="1308"/>
    <cellStyle name="Данные для удаления 2 2 6 3 2" xfId="1309"/>
    <cellStyle name="Данные для удаления 2 2 6 3 3" xfId="1310"/>
    <cellStyle name="Данные для удаления 2 2 6 4" xfId="1311"/>
    <cellStyle name="Данные для удаления 2 2 6 5" xfId="1312"/>
    <cellStyle name="Данные для удаления 2 2 6 6" xfId="1313"/>
    <cellStyle name="Данные для удаления 2 2 7" xfId="1314"/>
    <cellStyle name="Данные для удаления 2 2 7 2" xfId="1315"/>
    <cellStyle name="Данные для удаления 2 2 7 3" xfId="1316"/>
    <cellStyle name="Данные для удаления 2 2 7 3 2" xfId="1317"/>
    <cellStyle name="Данные для удаления 2 2 7 3 3" xfId="1318"/>
    <cellStyle name="Данные для удаления 2 2 7 4" xfId="1319"/>
    <cellStyle name="Данные для удаления 2 2 7 5" xfId="1320"/>
    <cellStyle name="Данные для удаления 2 2 7 6" xfId="1321"/>
    <cellStyle name="Данные для удаления 2 2 8" xfId="1322"/>
    <cellStyle name="Данные для удаления 2 2 8 2" xfId="1323"/>
    <cellStyle name="Данные для удаления 2 2 8 3" xfId="1324"/>
    <cellStyle name="Данные для удаления 2 2 8 3 2" xfId="1325"/>
    <cellStyle name="Данные для удаления 2 2 8 3 3" xfId="1326"/>
    <cellStyle name="Данные для удаления 2 2 8 4" xfId="1327"/>
    <cellStyle name="Данные для удаления 2 2 8 5" xfId="1328"/>
    <cellStyle name="Данные для удаления 2 2 8 6" xfId="1329"/>
    <cellStyle name="Данные для удаления 2 2 9" xfId="1330"/>
    <cellStyle name="Данные для удаления 2 2 9 2" xfId="1331"/>
    <cellStyle name="Данные для удаления 2 2 9 2 2" xfId="1332"/>
    <cellStyle name="Данные для удаления 2 2 9 3" xfId="1333"/>
    <cellStyle name="Данные для удаления 2 2 9 4" xfId="1334"/>
    <cellStyle name="Данные для удаления 2 2_10470_35589_Расчет показателей КФМ" xfId="1335"/>
    <cellStyle name="Данные для удаления 2 3" xfId="1336"/>
    <cellStyle name="Данные для удаления 2 3 2" xfId="1337"/>
    <cellStyle name="Данные для удаления 2 3 3" xfId="1338"/>
    <cellStyle name="Данные для удаления 2 3 3 2" xfId="1339"/>
    <cellStyle name="Данные для удаления 2 3 3 3" xfId="1340"/>
    <cellStyle name="Данные для удаления 2 3 4" xfId="1341"/>
    <cellStyle name="Данные для удаления 2 3 5" xfId="1342"/>
    <cellStyle name="Данные для удаления 2 3 6" xfId="1343"/>
    <cellStyle name="Данные для удаления 2 4" xfId="1344"/>
    <cellStyle name="Данные для удаления 2 4 2" xfId="1345"/>
    <cellStyle name="Данные для удаления 2 4 2 2" xfId="1346"/>
    <cellStyle name="Данные для удаления 2 4 3" xfId="1347"/>
    <cellStyle name="Данные для удаления 2 4 3 2" xfId="1348"/>
    <cellStyle name="Данные для удаления 2 4 4" xfId="1349"/>
    <cellStyle name="Данные для удаления 2 5" xfId="1350"/>
    <cellStyle name="Данные для удаления 2 5 2" xfId="1351"/>
    <cellStyle name="Данные для удаления 2 5 2 2" xfId="1352"/>
    <cellStyle name="Данные для удаления 2 5 3" xfId="1353"/>
    <cellStyle name="Данные для удаления 2 5 3 2" xfId="1354"/>
    <cellStyle name="Данные для удаления 2 5 4" xfId="1355"/>
    <cellStyle name="Данные для удаления 2 6" xfId="1356"/>
    <cellStyle name="Данные для удаления 2 6 2" xfId="1357"/>
    <cellStyle name="Данные для удаления 2 6 2 2" xfId="1358"/>
    <cellStyle name="Данные для удаления 2 6 3" xfId="1359"/>
    <cellStyle name="Данные для удаления 2 6 3 2" xfId="1360"/>
    <cellStyle name="Данные для удаления 2 6 4" xfId="1361"/>
    <cellStyle name="Данные для удаления 2 7" xfId="1362"/>
    <cellStyle name="Данные для удаления 2 7 2" xfId="1363"/>
    <cellStyle name="Данные для удаления 2 7 2 2" xfId="1364"/>
    <cellStyle name="Данные для удаления 2 7 3" xfId="1365"/>
    <cellStyle name="Данные для удаления 2 7 3 2" xfId="1366"/>
    <cellStyle name="Данные для удаления 2 7 4" xfId="1367"/>
    <cellStyle name="Данные для удаления 2 8" xfId="1368"/>
    <cellStyle name="Данные для удаления 2 8 2" xfId="1369"/>
    <cellStyle name="Данные для удаления 2 8 2 2" xfId="1370"/>
    <cellStyle name="Данные для удаления 2 8 3" xfId="1371"/>
    <cellStyle name="Данные для удаления 2 8 3 2" xfId="1372"/>
    <cellStyle name="Данные для удаления 2 8 4" xfId="1373"/>
    <cellStyle name="Данные для удаления 2 9" xfId="1374"/>
    <cellStyle name="Данные для удаления 2 9 2" xfId="1375"/>
    <cellStyle name="Данные для удаления 2 9 2 2" xfId="1376"/>
    <cellStyle name="Данные для удаления 2 9 3" xfId="1377"/>
    <cellStyle name="Данные для удаления 2 9 3 2" xfId="1378"/>
    <cellStyle name="Данные для удаления 2 9 4" xfId="1379"/>
    <cellStyle name="Данные для удаления 2_10470_35589_Расчет показателей КФМ" xfId="1380"/>
    <cellStyle name="Данные для удаления 20" xfId="1381"/>
    <cellStyle name="Данные для удаления 20 2" xfId="1382"/>
    <cellStyle name="Данные для удаления 20 3" xfId="1383"/>
    <cellStyle name="Данные для удаления 20 3 2" xfId="1384"/>
    <cellStyle name="Данные для удаления 20 3 2 2" xfId="1385"/>
    <cellStyle name="Данные для удаления 20 3 3" xfId="1386"/>
    <cellStyle name="Данные для удаления 20 3 4" xfId="1387"/>
    <cellStyle name="Данные для удаления 20 4" xfId="1388"/>
    <cellStyle name="Данные для удаления 20 4 2" xfId="1389"/>
    <cellStyle name="Данные для удаления 20 5" xfId="1390"/>
    <cellStyle name="Данные для удаления 20 6" xfId="1391"/>
    <cellStyle name="Данные для удаления 21" xfId="1392"/>
    <cellStyle name="Данные для удаления 21 2" xfId="1393"/>
    <cellStyle name="Данные для удаления 21 3" xfId="1394"/>
    <cellStyle name="Данные для удаления 21 3 2" xfId="1395"/>
    <cellStyle name="Данные для удаления 21 3 2 2" xfId="1396"/>
    <cellStyle name="Данные для удаления 21 3 3" xfId="1397"/>
    <cellStyle name="Данные для удаления 21 3 4" xfId="1398"/>
    <cellStyle name="Данные для удаления 21 4" xfId="1399"/>
    <cellStyle name="Данные для удаления 21 4 2" xfId="1400"/>
    <cellStyle name="Данные для удаления 21 5" xfId="1401"/>
    <cellStyle name="Данные для удаления 21 6" xfId="1402"/>
    <cellStyle name="Данные для удаления 22" xfId="1403"/>
    <cellStyle name="Данные для удаления 22 2" xfId="1404"/>
    <cellStyle name="Данные для удаления 23" xfId="1405"/>
    <cellStyle name="Данные для удаления 23 2" xfId="1406"/>
    <cellStyle name="Данные для удаления 3" xfId="1407"/>
    <cellStyle name="Данные для удаления 3 2" xfId="1408"/>
    <cellStyle name="Данные для удаления 3 2 2" xfId="1409"/>
    <cellStyle name="Данные для удаления 3 2 3" xfId="1410"/>
    <cellStyle name="Данные для удаления 3 2 3 2" xfId="1411"/>
    <cellStyle name="Данные для удаления 3 2 3 3" xfId="1412"/>
    <cellStyle name="Данные для удаления 3 2 4" xfId="1413"/>
    <cellStyle name="Данные для удаления 3 2 5" xfId="1414"/>
    <cellStyle name="Данные для удаления 3 2 6" xfId="1415"/>
    <cellStyle name="Данные для удаления 3 3" xfId="1416"/>
    <cellStyle name="Данные для удаления 3 3 2" xfId="1417"/>
    <cellStyle name="Данные для удаления 3 3 2 2" xfId="1418"/>
    <cellStyle name="Данные для удаления 3 3 3" xfId="1419"/>
    <cellStyle name="Данные для удаления 3 3 4" xfId="1420"/>
    <cellStyle name="Данные для удаления 3 4" xfId="1421"/>
    <cellStyle name="Данные для удаления 3 4 2" xfId="1422"/>
    <cellStyle name="Данные для удаления 3 4 3" xfId="1423"/>
    <cellStyle name="Данные для удаления 3 5" xfId="1424"/>
    <cellStyle name="Данные для удаления 3 6" xfId="1425"/>
    <cellStyle name="Данные для удаления 3 7" xfId="1426"/>
    <cellStyle name="Данные для удаления 4" xfId="1427"/>
    <cellStyle name="Данные для удаления 4 2" xfId="1428"/>
    <cellStyle name="Данные для удаления 4 2 2" xfId="1429"/>
    <cellStyle name="Данные для удаления 4 2 3" xfId="1430"/>
    <cellStyle name="Данные для удаления 4 2 3 2" xfId="1431"/>
    <cellStyle name="Данные для удаления 4 2 3 3" xfId="1432"/>
    <cellStyle name="Данные для удаления 4 2 4" xfId="1433"/>
    <cellStyle name="Данные для удаления 4 2 5" xfId="1434"/>
    <cellStyle name="Данные для удаления 4 2 6" xfId="1435"/>
    <cellStyle name="Данные для удаления 4 3" xfId="1436"/>
    <cellStyle name="Данные для удаления 4 3 2" xfId="1437"/>
    <cellStyle name="Данные для удаления 4 3 2 2" xfId="1438"/>
    <cellStyle name="Данные для удаления 4 3 3" xfId="1439"/>
    <cellStyle name="Данные для удаления 4 3 4" xfId="1440"/>
    <cellStyle name="Данные для удаления 4 4" xfId="1441"/>
    <cellStyle name="Данные для удаления 4 4 2" xfId="1442"/>
    <cellStyle name="Данные для удаления 4 4 3" xfId="1443"/>
    <cellStyle name="Данные для удаления 4 5" xfId="1444"/>
    <cellStyle name="Данные для удаления 4 6" xfId="1445"/>
    <cellStyle name="Данные для удаления 4 7" xfId="1446"/>
    <cellStyle name="Данные для удаления 5" xfId="1447"/>
    <cellStyle name="Данные для удаления 5 2" xfId="1448"/>
    <cellStyle name="Данные для удаления 5 2 2" xfId="1449"/>
    <cellStyle name="Данные для удаления 5 2 3" xfId="1450"/>
    <cellStyle name="Данные для удаления 5 2 3 2" xfId="1451"/>
    <cellStyle name="Данные для удаления 5 2 3 3" xfId="1452"/>
    <cellStyle name="Данные для удаления 5 2 4" xfId="1453"/>
    <cellStyle name="Данные для удаления 5 2 5" xfId="1454"/>
    <cellStyle name="Данные для удаления 5 2 6" xfId="1455"/>
    <cellStyle name="Данные для удаления 5 3" xfId="1456"/>
    <cellStyle name="Данные для удаления 5 3 2" xfId="1457"/>
    <cellStyle name="Данные для удаления 5 3 2 2" xfId="1458"/>
    <cellStyle name="Данные для удаления 5 3 3" xfId="1459"/>
    <cellStyle name="Данные для удаления 5 3 4" xfId="1460"/>
    <cellStyle name="Данные для удаления 5 4" xfId="1461"/>
    <cellStyle name="Данные для удаления 5 4 2" xfId="1462"/>
    <cellStyle name="Данные для удаления 5 4 3" xfId="1463"/>
    <cellStyle name="Данные для удаления 5 5" xfId="1464"/>
    <cellStyle name="Данные для удаления 5 6" xfId="1465"/>
    <cellStyle name="Данные для удаления 5 7" xfId="1466"/>
    <cellStyle name="Данные для удаления 6" xfId="1467"/>
    <cellStyle name="Данные для удаления 6 2" xfId="1468"/>
    <cellStyle name="Данные для удаления 6 2 2" xfId="1469"/>
    <cellStyle name="Данные для удаления 6 2 3" xfId="1470"/>
    <cellStyle name="Данные для удаления 6 2 3 2" xfId="1471"/>
    <cellStyle name="Данные для удаления 6 2 3 3" xfId="1472"/>
    <cellStyle name="Данные для удаления 6 2 4" xfId="1473"/>
    <cellStyle name="Данные для удаления 6 2 5" xfId="1474"/>
    <cellStyle name="Данные для удаления 6 2 6" xfId="1475"/>
    <cellStyle name="Данные для удаления 6 3" xfId="1476"/>
    <cellStyle name="Данные для удаления 6 3 2" xfId="1477"/>
    <cellStyle name="Данные для удаления 6 3 2 2" xfId="1478"/>
    <cellStyle name="Данные для удаления 6 3 3" xfId="1479"/>
    <cellStyle name="Данные для удаления 6 3 4" xfId="1480"/>
    <cellStyle name="Данные для удаления 6 4" xfId="1481"/>
    <cellStyle name="Данные для удаления 6 4 2" xfId="1482"/>
    <cellStyle name="Данные для удаления 6 4 3" xfId="1483"/>
    <cellStyle name="Данные для удаления 6 5" xfId="1484"/>
    <cellStyle name="Данные для удаления 6 6" xfId="1485"/>
    <cellStyle name="Данные для удаления 6 7" xfId="1486"/>
    <cellStyle name="Данные для удаления 7" xfId="1487"/>
    <cellStyle name="Данные для удаления 7 2" xfId="1488"/>
    <cellStyle name="Данные для удаления 7 2 2" xfId="1489"/>
    <cellStyle name="Данные для удаления 7 2 3" xfId="1490"/>
    <cellStyle name="Данные для удаления 7 2 3 2" xfId="1491"/>
    <cellStyle name="Данные для удаления 7 2 3 3" xfId="1492"/>
    <cellStyle name="Данные для удаления 7 2 4" xfId="1493"/>
    <cellStyle name="Данные для удаления 7 2 5" xfId="1494"/>
    <cellStyle name="Данные для удаления 7 2 6" xfId="1495"/>
    <cellStyle name="Данные для удаления 7 3" xfId="1496"/>
    <cellStyle name="Данные для удаления 7 3 2" xfId="1497"/>
    <cellStyle name="Данные для удаления 7 3 2 2" xfId="1498"/>
    <cellStyle name="Данные для удаления 7 3 3" xfId="1499"/>
    <cellStyle name="Данные для удаления 7 3 4" xfId="1500"/>
    <cellStyle name="Данные для удаления 7 4" xfId="1501"/>
    <cellStyle name="Данные для удаления 7 4 2" xfId="1502"/>
    <cellStyle name="Данные для удаления 7 4 3" xfId="1503"/>
    <cellStyle name="Данные для удаления 7 5" xfId="1504"/>
    <cellStyle name="Данные для удаления 7 6" xfId="1505"/>
    <cellStyle name="Данные для удаления 7 7" xfId="1506"/>
    <cellStyle name="Данные для удаления 8" xfId="1507"/>
    <cellStyle name="Данные для удаления 8 2" xfId="1508"/>
    <cellStyle name="Данные для удаления 8 2 2" xfId="1509"/>
    <cellStyle name="Данные для удаления 8 2 3" xfId="1510"/>
    <cellStyle name="Данные для удаления 8 2 3 2" xfId="1511"/>
    <cellStyle name="Данные для удаления 8 2 3 3" xfId="1512"/>
    <cellStyle name="Данные для удаления 8 2 4" xfId="1513"/>
    <cellStyle name="Данные для удаления 8 2 5" xfId="1514"/>
    <cellStyle name="Данные для удаления 8 2 6" xfId="1515"/>
    <cellStyle name="Данные для удаления 8 3" xfId="1516"/>
    <cellStyle name="Данные для удаления 8 3 2" xfId="1517"/>
    <cellStyle name="Данные для удаления 8 3 2 2" xfId="1518"/>
    <cellStyle name="Данные для удаления 8 3 3" xfId="1519"/>
    <cellStyle name="Данные для удаления 8 3 4" xfId="1520"/>
    <cellStyle name="Данные для удаления 8 4" xfId="1521"/>
    <cellStyle name="Данные для удаления 8 4 2" xfId="1522"/>
    <cellStyle name="Данные для удаления 8 4 3" xfId="1523"/>
    <cellStyle name="Данные для удаления 8 5" xfId="1524"/>
    <cellStyle name="Данные для удаления 8 6" xfId="1525"/>
    <cellStyle name="Данные для удаления 8 7" xfId="1526"/>
    <cellStyle name="Данные для удаления 9" xfId="1527"/>
    <cellStyle name="Данные для удаления 9 2" xfId="1528"/>
    <cellStyle name="Данные для удаления 9 2 2" xfId="1529"/>
    <cellStyle name="Данные для удаления 9 2 3" xfId="1530"/>
    <cellStyle name="Данные для удаления 9 2 3 2" xfId="1531"/>
    <cellStyle name="Данные для удаления 9 2 4" xfId="1532"/>
    <cellStyle name="Данные для удаления 9 3" xfId="1533"/>
    <cellStyle name="Данные для удаления 9 3 2" xfId="1534"/>
    <cellStyle name="Данные для удаления 9 3 2 2" xfId="1535"/>
    <cellStyle name="Данные для удаления 9 3 3" xfId="1536"/>
    <cellStyle name="Данные для удаления 9 3 4" xfId="1537"/>
    <cellStyle name="Данные для удаления 9 4" xfId="1538"/>
    <cellStyle name="Данные для удаления 9 4 2" xfId="1539"/>
    <cellStyle name="Данные для удаления 9 5" xfId="1540"/>
    <cellStyle name="Данные для удаления 9 6" xfId="1541"/>
    <cellStyle name="Заголовки полей" xfId="1"/>
    <cellStyle name="Заголовки полей [печать]" xfId="2"/>
    <cellStyle name="Заголовки полей [печать] 10" xfId="1542"/>
    <cellStyle name="Заголовки полей [печать] 10 2" xfId="1543"/>
    <cellStyle name="Заголовки полей [печать] 10 3" xfId="1544"/>
    <cellStyle name="Заголовки полей [печать] 11" xfId="1545"/>
    <cellStyle name="Заголовки полей [печать] 11 2" xfId="1546"/>
    <cellStyle name="Заголовки полей [печать] 11 3" xfId="1547"/>
    <cellStyle name="Заголовки полей [печать] 12" xfId="1548"/>
    <cellStyle name="Заголовки полей [печать] 12 2" xfId="1549"/>
    <cellStyle name="Заголовки полей [печать] 12 3" xfId="1550"/>
    <cellStyle name="Заголовки полей [печать] 13" xfId="1551"/>
    <cellStyle name="Заголовки полей [печать] 13 2" xfId="1552"/>
    <cellStyle name="Заголовки полей [печать] 13 3" xfId="1553"/>
    <cellStyle name="Заголовки полей [печать] 14" xfId="1554"/>
    <cellStyle name="Заголовки полей [печать] 14 2" xfId="1555"/>
    <cellStyle name="Заголовки полей [печать] 14 3" xfId="1556"/>
    <cellStyle name="Заголовки полей [печать] 15" xfId="1557"/>
    <cellStyle name="Заголовки полей [печать] 15 10" xfId="1558"/>
    <cellStyle name="Заголовки полей [печать] 15 2" xfId="1559"/>
    <cellStyle name="Заголовки полей [печать] 15 3" xfId="1560"/>
    <cellStyle name="Заголовки полей [печать] 15 4" xfId="1561"/>
    <cellStyle name="Заголовки полей [печать] 15 5" xfId="1562"/>
    <cellStyle name="Заголовки полей [печать] 15 6" xfId="1563"/>
    <cellStyle name="Заголовки полей [печать] 15 7" xfId="1564"/>
    <cellStyle name="Заголовки полей [печать] 15 8" xfId="1565"/>
    <cellStyle name="Заголовки полей [печать] 15 9" xfId="1566"/>
    <cellStyle name="Заголовки полей [печать] 15_10470_35589_Расчет показателей КФМ" xfId="1567"/>
    <cellStyle name="Заголовки полей [печать] 16" xfId="1568"/>
    <cellStyle name="Заголовки полей [печать] 16 2" xfId="1569"/>
    <cellStyle name="Заголовки полей [печать] 16 3" xfId="1570"/>
    <cellStyle name="Заголовки полей [печать] 17" xfId="1571"/>
    <cellStyle name="Заголовки полей [печать] 17 2" xfId="1572"/>
    <cellStyle name="Заголовки полей [печать] 17 3" xfId="1573"/>
    <cellStyle name="Заголовки полей [печать] 18" xfId="1574"/>
    <cellStyle name="Заголовки полей [печать] 18 2" xfId="1575"/>
    <cellStyle name="Заголовки полей [печать] 18 3" xfId="1576"/>
    <cellStyle name="Заголовки полей [печать] 19" xfId="1577"/>
    <cellStyle name="Заголовки полей [печать] 19 2" xfId="1578"/>
    <cellStyle name="Заголовки полей [печать] 19 3" xfId="1579"/>
    <cellStyle name="Заголовки полей [печать] 2" xfId="1580"/>
    <cellStyle name="Заголовки полей [печать] 2 10" xfId="1581"/>
    <cellStyle name="Заголовки полей [печать] 2 11" xfId="1582"/>
    <cellStyle name="Заголовки полей [печать] 2 2" xfId="1583"/>
    <cellStyle name="Заголовки полей [печать] 2 2 2" xfId="1584"/>
    <cellStyle name="Заголовки полей [печать] 2 2 2 2" xfId="1585"/>
    <cellStyle name="Заголовки полей [печать] 2 2 2 3" xfId="1586"/>
    <cellStyle name="Заголовки полей [печать] 2 2 3" xfId="1587"/>
    <cellStyle name="Заголовки полей [печать] 2 2 3 2" xfId="1588"/>
    <cellStyle name="Заголовки полей [печать] 2 2 3 3" xfId="1589"/>
    <cellStyle name="Заголовки полей [печать] 2 2 4" xfId="1590"/>
    <cellStyle name="Заголовки полей [печать] 2 2 4 2" xfId="1591"/>
    <cellStyle name="Заголовки полей [печать] 2 2 4 3" xfId="1592"/>
    <cellStyle name="Заголовки полей [печать] 2 2 5" xfId="1593"/>
    <cellStyle name="Заголовки полей [печать] 2 2 5 2" xfId="1594"/>
    <cellStyle name="Заголовки полей [печать] 2 2 5 3" xfId="1595"/>
    <cellStyle name="Заголовки полей [печать] 2 2 6" xfId="1596"/>
    <cellStyle name="Заголовки полей [печать] 2 2 6 2" xfId="1597"/>
    <cellStyle name="Заголовки полей [печать] 2 2 6 3" xfId="1598"/>
    <cellStyle name="Заголовки полей [печать] 2 2 7" xfId="1599"/>
    <cellStyle name="Заголовки полей [печать] 2 2 7 2" xfId="1600"/>
    <cellStyle name="Заголовки полей [печать] 2 2 7 3" xfId="1601"/>
    <cellStyle name="Заголовки полей [печать] 2 2 8" xfId="1602"/>
    <cellStyle name="Заголовки полей [печать] 2 2 8 2" xfId="1603"/>
    <cellStyle name="Заголовки полей [печать] 2 2 8 3" xfId="1604"/>
    <cellStyle name="Заголовки полей [печать] 2 2 9" xfId="1605"/>
    <cellStyle name="Заголовки полей [печать] 2 3" xfId="1606"/>
    <cellStyle name="Заголовки полей [печать] 2 3 2" xfId="1607"/>
    <cellStyle name="Заголовки полей [печать] 2 3 3" xfId="1608"/>
    <cellStyle name="Заголовки полей [печать] 2 4" xfId="1609"/>
    <cellStyle name="Заголовки полей [печать] 2 5" xfId="1610"/>
    <cellStyle name="Заголовки полей [печать] 2 6" xfId="1611"/>
    <cellStyle name="Заголовки полей [печать] 2 7" xfId="1612"/>
    <cellStyle name="Заголовки полей [печать] 2 8" xfId="1613"/>
    <cellStyle name="Заголовки полей [печать] 2 9" xfId="1614"/>
    <cellStyle name="Заголовки полей [печать] 2_10470_35589_Расчет показателей КФМ" xfId="1615"/>
    <cellStyle name="Заголовки полей [печать] 20" xfId="1616"/>
    <cellStyle name="Заголовки полей [печать] 20 2" xfId="1617"/>
    <cellStyle name="Заголовки полей [печать] 20 3" xfId="1618"/>
    <cellStyle name="Заголовки полей [печать] 21" xfId="1619"/>
    <cellStyle name="Заголовки полей [печать] 21 2" xfId="1620"/>
    <cellStyle name="Заголовки полей [печать] 21 3" xfId="1621"/>
    <cellStyle name="Заголовки полей [печать] 3" xfId="1622"/>
    <cellStyle name="Заголовки полей [печать] 3 2" xfId="1623"/>
    <cellStyle name="Заголовки полей [печать] 3 2 2" xfId="1624"/>
    <cellStyle name="Заголовки полей [печать] 3 2 3" xfId="1625"/>
    <cellStyle name="Заголовки полей [печать] 3 3" xfId="1626"/>
    <cellStyle name="Заголовки полей [печать] 3 4" xfId="1627"/>
    <cellStyle name="Заголовки полей [печать] 4" xfId="1628"/>
    <cellStyle name="Заголовки полей [печать] 4 2" xfId="1629"/>
    <cellStyle name="Заголовки полей [печать] 4 2 2" xfId="1630"/>
    <cellStyle name="Заголовки полей [печать] 4 2 3" xfId="1631"/>
    <cellStyle name="Заголовки полей [печать] 4 3" xfId="1632"/>
    <cellStyle name="Заголовки полей [печать] 4 4" xfId="1633"/>
    <cellStyle name="Заголовки полей [печать] 5" xfId="1634"/>
    <cellStyle name="Заголовки полей [печать] 5 2" xfId="1635"/>
    <cellStyle name="Заголовки полей [печать] 5 2 2" xfId="1636"/>
    <cellStyle name="Заголовки полей [печать] 5 2 3" xfId="1637"/>
    <cellStyle name="Заголовки полей [печать] 5 3" xfId="1638"/>
    <cellStyle name="Заголовки полей [печать] 5 4" xfId="1639"/>
    <cellStyle name="Заголовки полей [печать] 6" xfId="1640"/>
    <cellStyle name="Заголовки полей [печать] 6 2" xfId="1641"/>
    <cellStyle name="Заголовки полей [печать] 6 2 2" xfId="1642"/>
    <cellStyle name="Заголовки полей [печать] 6 2 3" xfId="1643"/>
    <cellStyle name="Заголовки полей [печать] 6 3" xfId="1644"/>
    <cellStyle name="Заголовки полей [печать] 6 4" xfId="1645"/>
    <cellStyle name="Заголовки полей [печать] 7" xfId="1646"/>
    <cellStyle name="Заголовки полей [печать] 7 2" xfId="1647"/>
    <cellStyle name="Заголовки полей [печать] 7 2 2" xfId="1648"/>
    <cellStyle name="Заголовки полей [печать] 7 2 3" xfId="1649"/>
    <cellStyle name="Заголовки полей [печать] 7 3" xfId="1650"/>
    <cellStyle name="Заголовки полей [печать] 7 4" xfId="1651"/>
    <cellStyle name="Заголовки полей [печать] 8" xfId="1652"/>
    <cellStyle name="Заголовки полей [печать] 8 2" xfId="1653"/>
    <cellStyle name="Заголовки полей [печать] 8 2 2" xfId="1654"/>
    <cellStyle name="Заголовки полей [печать] 8 2 3" xfId="1655"/>
    <cellStyle name="Заголовки полей [печать] 8 3" xfId="1656"/>
    <cellStyle name="Заголовки полей [печать] 8 4" xfId="1657"/>
    <cellStyle name="Заголовки полей [печать] 9" xfId="1658"/>
    <cellStyle name="Заголовки полей [печать] 9 2" xfId="1659"/>
    <cellStyle name="Заголовки полей [печать] 9 3" xfId="1660"/>
    <cellStyle name="Заголовки полей 10" xfId="1661"/>
    <cellStyle name="Заголовки полей 10 2" xfId="1662"/>
    <cellStyle name="Заголовки полей 10 2 2" xfId="1663"/>
    <cellStyle name="Заголовки полей 10 2 3" xfId="1664"/>
    <cellStyle name="Заголовки полей 10 2 3 2" xfId="1665"/>
    <cellStyle name="Заголовки полей 10 2 4" xfId="1666"/>
    <cellStyle name="Заголовки полей 10 3" xfId="1667"/>
    <cellStyle name="Заголовки полей 10 3 2" xfId="1668"/>
    <cellStyle name="Заголовки полей 10 3 2 2" xfId="1669"/>
    <cellStyle name="Заголовки полей 10 3 3" xfId="1670"/>
    <cellStyle name="Заголовки полей 10 3 4" xfId="1671"/>
    <cellStyle name="Заголовки полей 10 4" xfId="1672"/>
    <cellStyle name="Заголовки полей 10 4 2" xfId="1673"/>
    <cellStyle name="Заголовки полей 10 5" xfId="1674"/>
    <cellStyle name="Заголовки полей 10 6" xfId="1675"/>
    <cellStyle name="Заголовки полей 100" xfId="1676"/>
    <cellStyle name="Заголовки полей 101" xfId="1677"/>
    <cellStyle name="Заголовки полей 102" xfId="1678"/>
    <cellStyle name="Заголовки полей 103" xfId="1679"/>
    <cellStyle name="Заголовки полей 104" xfId="1680"/>
    <cellStyle name="Заголовки полей 105" xfId="1681"/>
    <cellStyle name="Заголовки полей 106" xfId="1682"/>
    <cellStyle name="Заголовки полей 107" xfId="1683"/>
    <cellStyle name="Заголовки полей 108" xfId="1684"/>
    <cellStyle name="Заголовки полей 109" xfId="1685"/>
    <cellStyle name="Заголовки полей 11" xfId="1686"/>
    <cellStyle name="Заголовки полей 11 2" xfId="1687"/>
    <cellStyle name="Заголовки полей 11 2 2" xfId="1688"/>
    <cellStyle name="Заголовки полей 11 2 3" xfId="1689"/>
    <cellStyle name="Заголовки полей 11 2 3 2" xfId="1690"/>
    <cellStyle name="Заголовки полей 11 2 4" xfId="1691"/>
    <cellStyle name="Заголовки полей 11 3" xfId="1692"/>
    <cellStyle name="Заголовки полей 11 3 2" xfId="1693"/>
    <cellStyle name="Заголовки полей 11 3 2 2" xfId="1694"/>
    <cellStyle name="Заголовки полей 11 3 3" xfId="1695"/>
    <cellStyle name="Заголовки полей 11 3 4" xfId="1696"/>
    <cellStyle name="Заголовки полей 11 4" xfId="1697"/>
    <cellStyle name="Заголовки полей 11 4 2" xfId="1698"/>
    <cellStyle name="Заголовки полей 11 5" xfId="1699"/>
    <cellStyle name="Заголовки полей 11 6" xfId="1700"/>
    <cellStyle name="Заголовки полей 110" xfId="1701"/>
    <cellStyle name="Заголовки полей 111" xfId="1702"/>
    <cellStyle name="Заголовки полей 112" xfId="1703"/>
    <cellStyle name="Заголовки полей 113" xfId="1704"/>
    <cellStyle name="Заголовки полей 114" xfId="1705"/>
    <cellStyle name="Заголовки полей 115" xfId="1706"/>
    <cellStyle name="Заголовки полей 116" xfId="1707"/>
    <cellStyle name="Заголовки полей 117" xfId="1708"/>
    <cellStyle name="Заголовки полей 118" xfId="1709"/>
    <cellStyle name="Заголовки полей 119" xfId="1710"/>
    <cellStyle name="Заголовки полей 12" xfId="1711"/>
    <cellStyle name="Заголовки полей 12 2" xfId="1712"/>
    <cellStyle name="Заголовки полей 12 2 2" xfId="1713"/>
    <cellStyle name="Заголовки полей 12 2 3" xfId="1714"/>
    <cellStyle name="Заголовки полей 12 2 3 2" xfId="1715"/>
    <cellStyle name="Заголовки полей 12 2 4" xfId="1716"/>
    <cellStyle name="Заголовки полей 12 3" xfId="1717"/>
    <cellStyle name="Заголовки полей 12 3 2" xfId="1718"/>
    <cellStyle name="Заголовки полей 12 3 2 2" xfId="1719"/>
    <cellStyle name="Заголовки полей 12 3 3" xfId="1720"/>
    <cellStyle name="Заголовки полей 12 3 4" xfId="1721"/>
    <cellStyle name="Заголовки полей 12 4" xfId="1722"/>
    <cellStyle name="Заголовки полей 12 4 2" xfId="1723"/>
    <cellStyle name="Заголовки полей 12 5" xfId="1724"/>
    <cellStyle name="Заголовки полей 12 6" xfId="1725"/>
    <cellStyle name="Заголовки полей 120" xfId="1726"/>
    <cellStyle name="Заголовки полей 121" xfId="1727"/>
    <cellStyle name="Заголовки полей 122" xfId="1728"/>
    <cellStyle name="Заголовки полей 123" xfId="1729"/>
    <cellStyle name="Заголовки полей 124" xfId="1730"/>
    <cellStyle name="Заголовки полей 125" xfId="1731"/>
    <cellStyle name="Заголовки полей 126" xfId="1732"/>
    <cellStyle name="Заголовки полей 127" xfId="1733"/>
    <cellStyle name="Заголовки полей 128" xfId="1734"/>
    <cellStyle name="Заголовки полей 129" xfId="1735"/>
    <cellStyle name="Заголовки полей 13" xfId="1736"/>
    <cellStyle name="Заголовки полей 13 2" xfId="1737"/>
    <cellStyle name="Заголовки полей 13 2 2" xfId="1738"/>
    <cellStyle name="Заголовки полей 13 2 3" xfId="1739"/>
    <cellStyle name="Заголовки полей 13 2 3 2" xfId="1740"/>
    <cellStyle name="Заголовки полей 13 2 4" xfId="1741"/>
    <cellStyle name="Заголовки полей 13 3" xfId="1742"/>
    <cellStyle name="Заголовки полей 13 3 2" xfId="1743"/>
    <cellStyle name="Заголовки полей 13 3 2 2" xfId="1744"/>
    <cellStyle name="Заголовки полей 13 3 3" xfId="1745"/>
    <cellStyle name="Заголовки полей 13 3 4" xfId="1746"/>
    <cellStyle name="Заголовки полей 13 4" xfId="1747"/>
    <cellStyle name="Заголовки полей 13 4 2" xfId="1748"/>
    <cellStyle name="Заголовки полей 13 5" xfId="1749"/>
    <cellStyle name="Заголовки полей 13 6" xfId="1750"/>
    <cellStyle name="Заголовки полей 130" xfId="1751"/>
    <cellStyle name="Заголовки полей 131" xfId="1752"/>
    <cellStyle name="Заголовки полей 132" xfId="14486"/>
    <cellStyle name="Заголовки полей 133" xfId="14487"/>
    <cellStyle name="Заголовки полей 134" xfId="14485"/>
    <cellStyle name="Заголовки полей 135" xfId="14500"/>
    <cellStyle name="Заголовки полей 136" xfId="14501"/>
    <cellStyle name="Заголовки полей 137" xfId="14505"/>
    <cellStyle name="Заголовки полей 138" xfId="14508"/>
    <cellStyle name="Заголовки полей 139" xfId="14511"/>
    <cellStyle name="Заголовки полей 14" xfId="1753"/>
    <cellStyle name="Заголовки полей 14 2" xfId="1754"/>
    <cellStyle name="Заголовки полей 14 2 2" xfId="1755"/>
    <cellStyle name="Заголовки полей 14 2 3" xfId="1756"/>
    <cellStyle name="Заголовки полей 14 2 3 2" xfId="1757"/>
    <cellStyle name="Заголовки полей 14 2 4" xfId="1758"/>
    <cellStyle name="Заголовки полей 14 3" xfId="1759"/>
    <cellStyle name="Заголовки полей 14 3 2" xfId="1760"/>
    <cellStyle name="Заголовки полей 14 3 2 2" xfId="1761"/>
    <cellStyle name="Заголовки полей 14 3 3" xfId="1762"/>
    <cellStyle name="Заголовки полей 14 3 4" xfId="1763"/>
    <cellStyle name="Заголовки полей 14 4" xfId="1764"/>
    <cellStyle name="Заголовки полей 14 4 2" xfId="1765"/>
    <cellStyle name="Заголовки полей 14 5" xfId="1766"/>
    <cellStyle name="Заголовки полей 14 6" xfId="1767"/>
    <cellStyle name="Заголовки полей 140" xfId="14521"/>
    <cellStyle name="Заголовки полей 141" xfId="14522"/>
    <cellStyle name="Заголовки полей 142" xfId="14520"/>
    <cellStyle name="Заголовки полей 143" xfId="14523"/>
    <cellStyle name="Заголовки полей 144" xfId="14534"/>
    <cellStyle name="Заголовки полей 145" xfId="14539"/>
    <cellStyle name="Заголовки полей 146" xfId="14538"/>
    <cellStyle name="Заголовки полей 147" xfId="14541"/>
    <cellStyle name="Заголовки полей 148" xfId="14537"/>
    <cellStyle name="Заголовки полей 149" xfId="14542"/>
    <cellStyle name="Заголовки полей 15" xfId="1768"/>
    <cellStyle name="Заголовки полей 15 10" xfId="1769"/>
    <cellStyle name="Заголовки полей 15 10 2" xfId="1770"/>
    <cellStyle name="Заголовки полей 15 10 2 2" xfId="1771"/>
    <cellStyle name="Заголовки полей 15 10 3" xfId="1772"/>
    <cellStyle name="Заголовки полей 15 10 4" xfId="1773"/>
    <cellStyle name="Заголовки полей 15 11" xfId="1774"/>
    <cellStyle name="Заголовки полей 15 11 2" xfId="1775"/>
    <cellStyle name="Заголовки полей 15 12" xfId="1776"/>
    <cellStyle name="Заголовки полей 15 13" xfId="1777"/>
    <cellStyle name="Заголовки полей 15 2" xfId="1778"/>
    <cellStyle name="Заголовки полей 15 2 2" xfId="1779"/>
    <cellStyle name="Заголовки полей 15 2 2 2" xfId="1780"/>
    <cellStyle name="Заголовки полей 15 2 3" xfId="1781"/>
    <cellStyle name="Заголовки полей 15 2 3 2" xfId="1782"/>
    <cellStyle name="Заголовки полей 15 2 4" xfId="1783"/>
    <cellStyle name="Заголовки полей 15 3" xfId="1784"/>
    <cellStyle name="Заголовки полей 15 3 2" xfId="1785"/>
    <cellStyle name="Заголовки полей 15 3 2 2" xfId="1786"/>
    <cellStyle name="Заголовки полей 15 3 3" xfId="1787"/>
    <cellStyle name="Заголовки полей 15 3 3 2" xfId="1788"/>
    <cellStyle name="Заголовки полей 15 3 4" xfId="1789"/>
    <cellStyle name="Заголовки полей 15 4" xfId="1790"/>
    <cellStyle name="Заголовки полей 15 4 2" xfId="1791"/>
    <cellStyle name="Заголовки полей 15 4 2 2" xfId="1792"/>
    <cellStyle name="Заголовки полей 15 4 3" xfId="1793"/>
    <cellStyle name="Заголовки полей 15 4 3 2" xfId="1794"/>
    <cellStyle name="Заголовки полей 15 4 4" xfId="1795"/>
    <cellStyle name="Заголовки полей 15 5" xfId="1796"/>
    <cellStyle name="Заголовки полей 15 5 2" xfId="1797"/>
    <cellStyle name="Заголовки полей 15 5 2 2" xfId="1798"/>
    <cellStyle name="Заголовки полей 15 5 3" xfId="1799"/>
    <cellStyle name="Заголовки полей 15 5 3 2" xfId="1800"/>
    <cellStyle name="Заголовки полей 15 5 4" xfId="1801"/>
    <cellStyle name="Заголовки полей 15 6" xfId="1802"/>
    <cellStyle name="Заголовки полей 15 6 2" xfId="1803"/>
    <cellStyle name="Заголовки полей 15 6 2 2" xfId="1804"/>
    <cellStyle name="Заголовки полей 15 6 3" xfId="1805"/>
    <cellStyle name="Заголовки полей 15 6 3 2" xfId="1806"/>
    <cellStyle name="Заголовки полей 15 6 4" xfId="1807"/>
    <cellStyle name="Заголовки полей 15 7" xfId="1808"/>
    <cellStyle name="Заголовки полей 15 7 2" xfId="1809"/>
    <cellStyle name="Заголовки полей 15 7 2 2" xfId="1810"/>
    <cellStyle name="Заголовки полей 15 7 3" xfId="1811"/>
    <cellStyle name="Заголовки полей 15 7 3 2" xfId="1812"/>
    <cellStyle name="Заголовки полей 15 7 4" xfId="1813"/>
    <cellStyle name="Заголовки полей 15 8" xfId="1814"/>
    <cellStyle name="Заголовки полей 15 8 2" xfId="1815"/>
    <cellStyle name="Заголовки полей 15 8 2 2" xfId="1816"/>
    <cellStyle name="Заголовки полей 15 8 3" xfId="1817"/>
    <cellStyle name="Заголовки полей 15 8 3 2" xfId="1818"/>
    <cellStyle name="Заголовки полей 15 8 4" xfId="1819"/>
    <cellStyle name="Заголовки полей 15 9" xfId="1820"/>
    <cellStyle name="Заголовки полей 15_10470_35589_Расчет показателей КФМ" xfId="1821"/>
    <cellStyle name="Заголовки полей 150" xfId="14536"/>
    <cellStyle name="Заголовки полей 151" xfId="14543"/>
    <cellStyle name="Заголовки полей 152" xfId="14535"/>
    <cellStyle name="Заголовки полей 153" xfId="14540"/>
    <cellStyle name="Заголовки полей 154" xfId="14558"/>
    <cellStyle name="Заголовки полей 155" xfId="14564"/>
    <cellStyle name="Заголовки полей 156" xfId="14565"/>
    <cellStyle name="Заголовки полей 157" xfId="14574"/>
    <cellStyle name="Заголовки полей 158" xfId="14576"/>
    <cellStyle name="Заголовки полей 159" xfId="14573"/>
    <cellStyle name="Заголовки полей 16" xfId="1822"/>
    <cellStyle name="Заголовки полей 16 2" xfId="1823"/>
    <cellStyle name="Заголовки полей 16 2 2" xfId="1824"/>
    <cellStyle name="Заголовки полей 16 2 3" xfId="1825"/>
    <cellStyle name="Заголовки полей 16 2 3 2" xfId="1826"/>
    <cellStyle name="Заголовки полей 16 2 4" xfId="1827"/>
    <cellStyle name="Заголовки полей 16 3" xfId="1828"/>
    <cellStyle name="Заголовки полей 16 3 2" xfId="1829"/>
    <cellStyle name="Заголовки полей 16 3 2 2" xfId="1830"/>
    <cellStyle name="Заголовки полей 16 3 3" xfId="1831"/>
    <cellStyle name="Заголовки полей 16 3 4" xfId="1832"/>
    <cellStyle name="Заголовки полей 16 4" xfId="1833"/>
    <cellStyle name="Заголовки полей 16 4 2" xfId="1834"/>
    <cellStyle name="Заголовки полей 16 5" xfId="1835"/>
    <cellStyle name="Заголовки полей 16 6" xfId="1836"/>
    <cellStyle name="Заголовки полей 160" xfId="14577"/>
    <cellStyle name="Заголовки полей 161" xfId="14572"/>
    <cellStyle name="Заголовки полей 162" xfId="14575"/>
    <cellStyle name="Заголовки полей 163" xfId="14584"/>
    <cellStyle name="Заголовки полей 164" xfId="14578"/>
    <cellStyle name="Заголовки полей 165" xfId="14571"/>
    <cellStyle name="Заголовки полей 166" xfId="14590"/>
    <cellStyle name="Заголовки полей 167" xfId="14593"/>
    <cellStyle name="Заголовки полей 168" xfId="14598"/>
    <cellStyle name="Заголовки полей 169" xfId="14608"/>
    <cellStyle name="Заголовки полей 17" xfId="1837"/>
    <cellStyle name="Заголовки полей 17 2" xfId="1838"/>
    <cellStyle name="Заголовки полей 17 2 2" xfId="1839"/>
    <cellStyle name="Заголовки полей 17 2 3" xfId="1840"/>
    <cellStyle name="Заголовки полей 17 2 3 2" xfId="1841"/>
    <cellStyle name="Заголовки полей 17 2 4" xfId="1842"/>
    <cellStyle name="Заголовки полей 17 3" xfId="1843"/>
    <cellStyle name="Заголовки полей 17 3 2" xfId="1844"/>
    <cellStyle name="Заголовки полей 17 3 2 2" xfId="1845"/>
    <cellStyle name="Заголовки полей 17 3 3" xfId="1846"/>
    <cellStyle name="Заголовки полей 17 3 4" xfId="1847"/>
    <cellStyle name="Заголовки полей 17 4" xfId="1848"/>
    <cellStyle name="Заголовки полей 17 4 2" xfId="1849"/>
    <cellStyle name="Заголовки полей 17 5" xfId="1850"/>
    <cellStyle name="Заголовки полей 17 6" xfId="1851"/>
    <cellStyle name="Заголовки полей 170" xfId="14609"/>
    <cellStyle name="Заголовки полей 171" xfId="14607"/>
    <cellStyle name="Заголовки полей 172" xfId="14610"/>
    <cellStyle name="Заголовки полей 18" xfId="1852"/>
    <cellStyle name="Заголовки полей 18 2" xfId="1853"/>
    <cellStyle name="Заголовки полей 18 2 2" xfId="1854"/>
    <cellStyle name="Заголовки полей 18 2 3" xfId="1855"/>
    <cellStyle name="Заголовки полей 18 2 3 2" xfId="1856"/>
    <cellStyle name="Заголовки полей 18 2 4" xfId="1857"/>
    <cellStyle name="Заголовки полей 18 3" xfId="1858"/>
    <cellStyle name="Заголовки полей 18 3 2" xfId="1859"/>
    <cellStyle name="Заголовки полей 18 3 2 2" xfId="1860"/>
    <cellStyle name="Заголовки полей 18 3 3" xfId="1861"/>
    <cellStyle name="Заголовки полей 18 3 4" xfId="1862"/>
    <cellStyle name="Заголовки полей 18 4" xfId="1863"/>
    <cellStyle name="Заголовки полей 18 4 2" xfId="1864"/>
    <cellStyle name="Заголовки полей 18 5" xfId="1865"/>
    <cellStyle name="Заголовки полей 18 6" xfId="1866"/>
    <cellStyle name="Заголовки полей 19" xfId="1867"/>
    <cellStyle name="Заголовки полей 19 2" xfId="1868"/>
    <cellStyle name="Заголовки полей 19 2 2" xfId="1869"/>
    <cellStyle name="Заголовки полей 19 2 3" xfId="1870"/>
    <cellStyle name="Заголовки полей 19 2 3 2" xfId="1871"/>
    <cellStyle name="Заголовки полей 19 2 4" xfId="1872"/>
    <cellStyle name="Заголовки полей 19 3" xfId="1873"/>
    <cellStyle name="Заголовки полей 19 3 2" xfId="1874"/>
    <cellStyle name="Заголовки полей 19 3 2 2" xfId="1875"/>
    <cellStyle name="Заголовки полей 19 3 2 2 2" xfId="1876"/>
    <cellStyle name="Заголовки полей 19 3 2 3" xfId="1877"/>
    <cellStyle name="Заголовки полей 19 3 2 4" xfId="1878"/>
    <cellStyle name="Заголовки полей 19 3 3" xfId="1879"/>
    <cellStyle name="Заголовки полей 19 3 4" xfId="1880"/>
    <cellStyle name="Заголовки полей 19 4" xfId="1881"/>
    <cellStyle name="Заголовки полей 19 4 2" xfId="1882"/>
    <cellStyle name="Заголовки полей 19 5" xfId="1883"/>
    <cellStyle name="Заголовки полей 19 6" xfId="1884"/>
    <cellStyle name="Заголовки полей 2" xfId="25"/>
    <cellStyle name="Заголовки полей 2 10" xfId="1885"/>
    <cellStyle name="Заголовки полей 2 10 2" xfId="1886"/>
    <cellStyle name="Заголовки полей 2 10 2 2" xfId="1887"/>
    <cellStyle name="Заголовки полей 2 10 3" xfId="1888"/>
    <cellStyle name="Заголовки полей 2 10 4" xfId="1889"/>
    <cellStyle name="Заголовки полей 2 11" xfId="1890"/>
    <cellStyle name="Заголовки полей 2 11 2" xfId="1891"/>
    <cellStyle name="Заголовки полей 2 11 3" xfId="1892"/>
    <cellStyle name="Заголовки полей 2 12" xfId="1893"/>
    <cellStyle name="Заголовки полей 2 13" xfId="1894"/>
    <cellStyle name="Заголовки полей 2 14" xfId="1895"/>
    <cellStyle name="Заголовки полей 2 2" xfId="1896"/>
    <cellStyle name="Заголовки полей 2 2 10" xfId="1897"/>
    <cellStyle name="Заголовки полей 2 2 10 2" xfId="1898"/>
    <cellStyle name="Заголовки полей 2 2 11" xfId="1899"/>
    <cellStyle name="Заголовки полей 2 2 2" xfId="1900"/>
    <cellStyle name="Заголовки полей 2 2 2 2" xfId="1901"/>
    <cellStyle name="Заголовки полей 2 2 2 3" xfId="1902"/>
    <cellStyle name="Заголовки полей 2 2 2 3 2" xfId="1903"/>
    <cellStyle name="Заголовки полей 2 2 2 3 3" xfId="1904"/>
    <cellStyle name="Заголовки полей 2 2 2 4" xfId="1905"/>
    <cellStyle name="Заголовки полей 2 2 2 5" xfId="1906"/>
    <cellStyle name="Заголовки полей 2 2 2 6" xfId="1907"/>
    <cellStyle name="Заголовки полей 2 2 3" xfId="1908"/>
    <cellStyle name="Заголовки полей 2 2 3 2" xfId="1909"/>
    <cellStyle name="Заголовки полей 2 2 3 3" xfId="1910"/>
    <cellStyle name="Заголовки полей 2 2 3 3 2" xfId="1911"/>
    <cellStyle name="Заголовки полей 2 2 3 3 3" xfId="1912"/>
    <cellStyle name="Заголовки полей 2 2 3 4" xfId="1913"/>
    <cellStyle name="Заголовки полей 2 2 3 5" xfId="1914"/>
    <cellStyle name="Заголовки полей 2 2 3 6" xfId="1915"/>
    <cellStyle name="Заголовки полей 2 2 4" xfId="1916"/>
    <cellStyle name="Заголовки полей 2 2 4 2" xfId="1917"/>
    <cellStyle name="Заголовки полей 2 2 4 3" xfId="1918"/>
    <cellStyle name="Заголовки полей 2 2 4 3 2" xfId="1919"/>
    <cellStyle name="Заголовки полей 2 2 4 3 3" xfId="1920"/>
    <cellStyle name="Заголовки полей 2 2 4 4" xfId="1921"/>
    <cellStyle name="Заголовки полей 2 2 4 5" xfId="1922"/>
    <cellStyle name="Заголовки полей 2 2 4 6" xfId="1923"/>
    <cellStyle name="Заголовки полей 2 2 5" xfId="1924"/>
    <cellStyle name="Заголовки полей 2 2 5 2" xfId="1925"/>
    <cellStyle name="Заголовки полей 2 2 5 3" xfId="1926"/>
    <cellStyle name="Заголовки полей 2 2 5 3 2" xfId="1927"/>
    <cellStyle name="Заголовки полей 2 2 5 3 3" xfId="1928"/>
    <cellStyle name="Заголовки полей 2 2 5 4" xfId="1929"/>
    <cellStyle name="Заголовки полей 2 2 5 5" xfId="1930"/>
    <cellStyle name="Заголовки полей 2 2 5 6" xfId="1931"/>
    <cellStyle name="Заголовки полей 2 2 6" xfId="1932"/>
    <cellStyle name="Заголовки полей 2 2 6 2" xfId="1933"/>
    <cellStyle name="Заголовки полей 2 2 6 3" xfId="1934"/>
    <cellStyle name="Заголовки полей 2 2 6 3 2" xfId="1935"/>
    <cellStyle name="Заголовки полей 2 2 6 3 3" xfId="1936"/>
    <cellStyle name="Заголовки полей 2 2 6 4" xfId="1937"/>
    <cellStyle name="Заголовки полей 2 2 6 5" xfId="1938"/>
    <cellStyle name="Заголовки полей 2 2 6 6" xfId="1939"/>
    <cellStyle name="Заголовки полей 2 2 7" xfId="1940"/>
    <cellStyle name="Заголовки полей 2 2 7 2" xfId="1941"/>
    <cellStyle name="Заголовки полей 2 2 7 3" xfId="1942"/>
    <cellStyle name="Заголовки полей 2 2 7 3 2" xfId="1943"/>
    <cellStyle name="Заголовки полей 2 2 7 3 3" xfId="1944"/>
    <cellStyle name="Заголовки полей 2 2 7 4" xfId="1945"/>
    <cellStyle name="Заголовки полей 2 2 7 5" xfId="1946"/>
    <cellStyle name="Заголовки полей 2 2 7 6" xfId="1947"/>
    <cellStyle name="Заголовки полей 2 2 8" xfId="1948"/>
    <cellStyle name="Заголовки полей 2 2 8 2" xfId="1949"/>
    <cellStyle name="Заголовки полей 2 2 8 3" xfId="1950"/>
    <cellStyle name="Заголовки полей 2 2 8 3 2" xfId="1951"/>
    <cellStyle name="Заголовки полей 2 2 8 3 3" xfId="1952"/>
    <cellStyle name="Заголовки полей 2 2 8 4" xfId="1953"/>
    <cellStyle name="Заголовки полей 2 2 8 5" xfId="1954"/>
    <cellStyle name="Заголовки полей 2 2 8 6" xfId="1955"/>
    <cellStyle name="Заголовки полей 2 2 9" xfId="1956"/>
    <cellStyle name="Заголовки полей 2 2 9 2" xfId="1957"/>
    <cellStyle name="Заголовки полей 2 2 9 2 2" xfId="1958"/>
    <cellStyle name="Заголовки полей 2 2 9 3" xfId="1959"/>
    <cellStyle name="Заголовки полей 2 2 9 4" xfId="1960"/>
    <cellStyle name="Заголовки полей 2 2_10470_35589_Расчет показателей КФМ" xfId="1961"/>
    <cellStyle name="Заголовки полей 2 3" xfId="1962"/>
    <cellStyle name="Заголовки полей 2 3 2" xfId="1963"/>
    <cellStyle name="Заголовки полей 2 3 3" xfId="1964"/>
    <cellStyle name="Заголовки полей 2 3 3 2" xfId="1965"/>
    <cellStyle name="Заголовки полей 2 3 3 3" xfId="1966"/>
    <cellStyle name="Заголовки полей 2 3 4" xfId="1967"/>
    <cellStyle name="Заголовки полей 2 3 5" xfId="1968"/>
    <cellStyle name="Заголовки полей 2 3 6" xfId="1969"/>
    <cellStyle name="Заголовки полей 2 4" xfId="1970"/>
    <cellStyle name="Заголовки полей 2 4 2" xfId="1971"/>
    <cellStyle name="Заголовки полей 2 4 2 2" xfId="1972"/>
    <cellStyle name="Заголовки полей 2 4 3" xfId="1973"/>
    <cellStyle name="Заголовки полей 2 4 3 2" xfId="1974"/>
    <cellStyle name="Заголовки полей 2 4 4" xfId="1975"/>
    <cellStyle name="Заголовки полей 2 5" xfId="1976"/>
    <cellStyle name="Заголовки полей 2 5 2" xfId="1977"/>
    <cellStyle name="Заголовки полей 2 5 2 2" xfId="1978"/>
    <cellStyle name="Заголовки полей 2 5 3" xfId="1979"/>
    <cellStyle name="Заголовки полей 2 5 3 2" xfId="1980"/>
    <cellStyle name="Заголовки полей 2 5 4" xfId="1981"/>
    <cellStyle name="Заголовки полей 2 6" xfId="1982"/>
    <cellStyle name="Заголовки полей 2 6 2" xfId="1983"/>
    <cellStyle name="Заголовки полей 2 6 2 2" xfId="1984"/>
    <cellStyle name="Заголовки полей 2 6 3" xfId="1985"/>
    <cellStyle name="Заголовки полей 2 6 3 2" xfId="1986"/>
    <cellStyle name="Заголовки полей 2 6 4" xfId="1987"/>
    <cellStyle name="Заголовки полей 2 7" xfId="1988"/>
    <cellStyle name="Заголовки полей 2 7 2" xfId="1989"/>
    <cellStyle name="Заголовки полей 2 7 2 2" xfId="1990"/>
    <cellStyle name="Заголовки полей 2 7 3" xfId="1991"/>
    <cellStyle name="Заголовки полей 2 7 3 2" xfId="1992"/>
    <cellStyle name="Заголовки полей 2 7 4" xfId="1993"/>
    <cellStyle name="Заголовки полей 2 8" xfId="1994"/>
    <cellStyle name="Заголовки полей 2 8 2" xfId="1995"/>
    <cellStyle name="Заголовки полей 2 8 2 2" xfId="1996"/>
    <cellStyle name="Заголовки полей 2 8 3" xfId="1997"/>
    <cellStyle name="Заголовки полей 2 8 3 2" xfId="1998"/>
    <cellStyle name="Заголовки полей 2 8 4" xfId="1999"/>
    <cellStyle name="Заголовки полей 2 9" xfId="2000"/>
    <cellStyle name="Заголовки полей 2 9 2" xfId="2001"/>
    <cellStyle name="Заголовки полей 2 9 2 2" xfId="2002"/>
    <cellStyle name="Заголовки полей 2 9 3" xfId="2003"/>
    <cellStyle name="Заголовки полей 2 9 3 2" xfId="2004"/>
    <cellStyle name="Заголовки полей 2 9 4" xfId="2005"/>
    <cellStyle name="Заголовки полей 2_10470_35589_Расчет показателей КФМ" xfId="2006"/>
    <cellStyle name="Заголовки полей 20" xfId="2007"/>
    <cellStyle name="Заголовки полей 20 2" xfId="2008"/>
    <cellStyle name="Заголовки полей 20 2 2" xfId="2009"/>
    <cellStyle name="Заголовки полей 20 2 3" xfId="2010"/>
    <cellStyle name="Заголовки полей 20 2 3 2" xfId="2011"/>
    <cellStyle name="Заголовки полей 20 2 4" xfId="2012"/>
    <cellStyle name="Заголовки полей 20 3" xfId="2013"/>
    <cellStyle name="Заголовки полей 20 3 2" xfId="2014"/>
    <cellStyle name="Заголовки полей 20 3 2 2" xfId="2015"/>
    <cellStyle name="Заголовки полей 20 3 3" xfId="2016"/>
    <cellStyle name="Заголовки полей 20 3 4" xfId="2017"/>
    <cellStyle name="Заголовки полей 20 4" xfId="2018"/>
    <cellStyle name="Заголовки полей 20 4 2" xfId="2019"/>
    <cellStyle name="Заголовки полей 20 5" xfId="2020"/>
    <cellStyle name="Заголовки полей 20 6" xfId="2021"/>
    <cellStyle name="Заголовки полей 21" xfId="2022"/>
    <cellStyle name="Заголовки полей 21 2" xfId="2023"/>
    <cellStyle name="Заголовки полей 21 2 2" xfId="2024"/>
    <cellStyle name="Заголовки полей 21 2 3" xfId="2025"/>
    <cellStyle name="Заголовки полей 21 2 3 2" xfId="2026"/>
    <cellStyle name="Заголовки полей 21 2 4" xfId="2027"/>
    <cellStyle name="Заголовки полей 21 3" xfId="2028"/>
    <cellStyle name="Заголовки полей 21 3 2" xfId="2029"/>
    <cellStyle name="Заголовки полей 21 3 2 2" xfId="2030"/>
    <cellStyle name="Заголовки полей 21 3 3" xfId="2031"/>
    <cellStyle name="Заголовки полей 21 3 4" xfId="2032"/>
    <cellStyle name="Заголовки полей 21 4" xfId="2033"/>
    <cellStyle name="Заголовки полей 21 4 2" xfId="2034"/>
    <cellStyle name="Заголовки полей 21 5" xfId="2035"/>
    <cellStyle name="Заголовки полей 21 6" xfId="2036"/>
    <cellStyle name="Заголовки полей 22" xfId="2037"/>
    <cellStyle name="Заголовки полей 22 2" xfId="2038"/>
    <cellStyle name="Заголовки полей 23" xfId="2039"/>
    <cellStyle name="Заголовки полей 23 2" xfId="2040"/>
    <cellStyle name="Заголовки полей 24" xfId="2041"/>
    <cellStyle name="Заголовки полей 24 2" xfId="2042"/>
    <cellStyle name="Заголовки полей 25" xfId="2043"/>
    <cellStyle name="Заголовки полей 25 2" xfId="2044"/>
    <cellStyle name="Заголовки полей 26" xfId="2045"/>
    <cellStyle name="Заголовки полей 26 2" xfId="2046"/>
    <cellStyle name="Заголовки полей 27" xfId="2047"/>
    <cellStyle name="Заголовки полей 27 2" xfId="2048"/>
    <cellStyle name="Заголовки полей 28" xfId="2049"/>
    <cellStyle name="Заголовки полей 28 2" xfId="2050"/>
    <cellStyle name="Заголовки полей 29" xfId="2051"/>
    <cellStyle name="Заголовки полей 29 2" xfId="2052"/>
    <cellStyle name="Заголовки полей 3" xfId="2053"/>
    <cellStyle name="Заголовки полей 3 2" xfId="2054"/>
    <cellStyle name="Заголовки полей 3 2 2" xfId="2055"/>
    <cellStyle name="Заголовки полей 3 2 3" xfId="2056"/>
    <cellStyle name="Заголовки полей 3 2 3 2" xfId="2057"/>
    <cellStyle name="Заголовки полей 3 2 3 3" xfId="2058"/>
    <cellStyle name="Заголовки полей 3 2 4" xfId="2059"/>
    <cellStyle name="Заголовки полей 3 2 5" xfId="2060"/>
    <cellStyle name="Заголовки полей 3 2 6" xfId="2061"/>
    <cellStyle name="Заголовки полей 3 3" xfId="2062"/>
    <cellStyle name="Заголовки полей 3 3 2" xfId="2063"/>
    <cellStyle name="Заголовки полей 3 3 2 2" xfId="2064"/>
    <cellStyle name="Заголовки полей 3 3 3" xfId="2065"/>
    <cellStyle name="Заголовки полей 3 3 4" xfId="2066"/>
    <cellStyle name="Заголовки полей 3 4" xfId="2067"/>
    <cellStyle name="Заголовки полей 3 4 2" xfId="2068"/>
    <cellStyle name="Заголовки полей 3 4 3" xfId="2069"/>
    <cellStyle name="Заголовки полей 3 5" xfId="2070"/>
    <cellStyle name="Заголовки полей 3 6" xfId="2071"/>
    <cellStyle name="Заголовки полей 3 7" xfId="2072"/>
    <cellStyle name="Заголовки полей 30" xfId="2073"/>
    <cellStyle name="Заголовки полей 30 2" xfId="2074"/>
    <cellStyle name="Заголовки полей 31" xfId="2075"/>
    <cellStyle name="Заголовки полей 31 2" xfId="2076"/>
    <cellStyle name="Заголовки полей 32" xfId="2077"/>
    <cellStyle name="Заголовки полей 32 2" xfId="2078"/>
    <cellStyle name="Заголовки полей 33" xfId="2079"/>
    <cellStyle name="Заголовки полей 33 2" xfId="2080"/>
    <cellStyle name="Заголовки полей 34" xfId="2081"/>
    <cellStyle name="Заголовки полей 34 2" xfId="2082"/>
    <cellStyle name="Заголовки полей 35" xfId="2083"/>
    <cellStyle name="Заголовки полей 35 2" xfId="2084"/>
    <cellStyle name="Заголовки полей 36" xfId="2085"/>
    <cellStyle name="Заголовки полей 36 2" xfId="2086"/>
    <cellStyle name="Заголовки полей 37" xfId="2087"/>
    <cellStyle name="Заголовки полей 37 2" xfId="2088"/>
    <cellStyle name="Заголовки полей 38" xfId="2089"/>
    <cellStyle name="Заголовки полей 38 2" xfId="2090"/>
    <cellStyle name="Заголовки полей 39" xfId="2091"/>
    <cellStyle name="Заголовки полей 39 2" xfId="2092"/>
    <cellStyle name="Заголовки полей 4" xfId="2093"/>
    <cellStyle name="Заголовки полей 4 2" xfId="2094"/>
    <cellStyle name="Заголовки полей 4 2 2" xfId="2095"/>
    <cellStyle name="Заголовки полей 4 2 3" xfId="2096"/>
    <cellStyle name="Заголовки полей 4 2 3 2" xfId="2097"/>
    <cellStyle name="Заголовки полей 4 2 3 3" xfId="2098"/>
    <cellStyle name="Заголовки полей 4 2 4" xfId="2099"/>
    <cellStyle name="Заголовки полей 4 2 5" xfId="2100"/>
    <cellStyle name="Заголовки полей 4 2 6" xfId="2101"/>
    <cellStyle name="Заголовки полей 4 3" xfId="2102"/>
    <cellStyle name="Заголовки полей 4 3 2" xfId="2103"/>
    <cellStyle name="Заголовки полей 4 3 2 2" xfId="2104"/>
    <cellStyle name="Заголовки полей 4 3 3" xfId="2105"/>
    <cellStyle name="Заголовки полей 4 3 4" xfId="2106"/>
    <cellStyle name="Заголовки полей 4 4" xfId="2107"/>
    <cellStyle name="Заголовки полей 4 4 2" xfId="2108"/>
    <cellStyle name="Заголовки полей 4 4 3" xfId="2109"/>
    <cellStyle name="Заголовки полей 4 5" xfId="2110"/>
    <cellStyle name="Заголовки полей 4 6" xfId="2111"/>
    <cellStyle name="Заголовки полей 4 7" xfId="2112"/>
    <cellStyle name="Заголовки полей 40" xfId="2113"/>
    <cellStyle name="Заголовки полей 40 2" xfId="2114"/>
    <cellStyle name="Заголовки полей 41" xfId="2115"/>
    <cellStyle name="Заголовки полей 41 2" xfId="2116"/>
    <cellStyle name="Заголовки полей 42" xfId="2117"/>
    <cellStyle name="Заголовки полей 42 2" xfId="2118"/>
    <cellStyle name="Заголовки полей 43" xfId="2119"/>
    <cellStyle name="Заголовки полей 43 2" xfId="2120"/>
    <cellStyle name="Заголовки полей 44" xfId="2121"/>
    <cellStyle name="Заголовки полей 44 2" xfId="2122"/>
    <cellStyle name="Заголовки полей 45" xfId="2123"/>
    <cellStyle name="Заголовки полей 45 2" xfId="2124"/>
    <cellStyle name="Заголовки полей 46" xfId="2125"/>
    <cellStyle name="Заголовки полей 46 2" xfId="2126"/>
    <cellStyle name="Заголовки полей 47" xfId="2127"/>
    <cellStyle name="Заголовки полей 47 2" xfId="2128"/>
    <cellStyle name="Заголовки полей 48" xfId="2129"/>
    <cellStyle name="Заголовки полей 48 2" xfId="2130"/>
    <cellStyle name="Заголовки полей 49" xfId="2131"/>
    <cellStyle name="Заголовки полей 49 2" xfId="2132"/>
    <cellStyle name="Заголовки полей 5" xfId="2133"/>
    <cellStyle name="Заголовки полей 5 2" xfId="2134"/>
    <cellStyle name="Заголовки полей 5 2 2" xfId="2135"/>
    <cellStyle name="Заголовки полей 5 2 3" xfId="2136"/>
    <cellStyle name="Заголовки полей 5 2 3 2" xfId="2137"/>
    <cellStyle name="Заголовки полей 5 2 3 3" xfId="2138"/>
    <cellStyle name="Заголовки полей 5 2 4" xfId="2139"/>
    <cellStyle name="Заголовки полей 5 2 5" xfId="2140"/>
    <cellStyle name="Заголовки полей 5 2 6" xfId="2141"/>
    <cellStyle name="Заголовки полей 5 3" xfId="2142"/>
    <cellStyle name="Заголовки полей 5 3 2" xfId="2143"/>
    <cellStyle name="Заголовки полей 5 3 2 2" xfId="2144"/>
    <cellStyle name="Заголовки полей 5 3 3" xfId="2145"/>
    <cellStyle name="Заголовки полей 5 3 4" xfId="2146"/>
    <cellStyle name="Заголовки полей 5 4" xfId="2147"/>
    <cellStyle name="Заголовки полей 5 4 2" xfId="2148"/>
    <cellStyle name="Заголовки полей 5 4 3" xfId="2149"/>
    <cellStyle name="Заголовки полей 5 5" xfId="2150"/>
    <cellStyle name="Заголовки полей 5 6" xfId="2151"/>
    <cellStyle name="Заголовки полей 5 7" xfId="2152"/>
    <cellStyle name="Заголовки полей 50" xfId="2153"/>
    <cellStyle name="Заголовки полей 50 2" xfId="2154"/>
    <cellStyle name="Заголовки полей 51" xfId="2155"/>
    <cellStyle name="Заголовки полей 51 2" xfId="2156"/>
    <cellStyle name="Заголовки полей 52" xfId="2157"/>
    <cellStyle name="Заголовки полей 52 2" xfId="2158"/>
    <cellStyle name="Заголовки полей 53" xfId="2159"/>
    <cellStyle name="Заголовки полей 53 2" xfId="2160"/>
    <cellStyle name="Заголовки полей 54" xfId="2161"/>
    <cellStyle name="Заголовки полей 54 2" xfId="2162"/>
    <cellStyle name="Заголовки полей 55" xfId="2163"/>
    <cellStyle name="Заголовки полей 55 2" xfId="2164"/>
    <cellStyle name="Заголовки полей 56" xfId="2165"/>
    <cellStyle name="Заголовки полей 56 2" xfId="2166"/>
    <cellStyle name="Заголовки полей 57" xfId="2167"/>
    <cellStyle name="Заголовки полей 57 2" xfId="2168"/>
    <cellStyle name="Заголовки полей 58" xfId="2169"/>
    <cellStyle name="Заголовки полей 58 2" xfId="2170"/>
    <cellStyle name="Заголовки полей 59" xfId="2171"/>
    <cellStyle name="Заголовки полей 59 2" xfId="2172"/>
    <cellStyle name="Заголовки полей 6" xfId="2173"/>
    <cellStyle name="Заголовки полей 6 2" xfId="2174"/>
    <cellStyle name="Заголовки полей 6 2 2" xfId="2175"/>
    <cellStyle name="Заголовки полей 6 2 3" xfId="2176"/>
    <cellStyle name="Заголовки полей 6 2 3 2" xfId="2177"/>
    <cellStyle name="Заголовки полей 6 2 3 3" xfId="2178"/>
    <cellStyle name="Заголовки полей 6 2 4" xfId="2179"/>
    <cellStyle name="Заголовки полей 6 2 5" xfId="2180"/>
    <cellStyle name="Заголовки полей 6 2 6" xfId="2181"/>
    <cellStyle name="Заголовки полей 6 3" xfId="2182"/>
    <cellStyle name="Заголовки полей 6 3 2" xfId="2183"/>
    <cellStyle name="Заголовки полей 6 3 2 2" xfId="2184"/>
    <cellStyle name="Заголовки полей 6 3 3" xfId="2185"/>
    <cellStyle name="Заголовки полей 6 3 4" xfId="2186"/>
    <cellStyle name="Заголовки полей 6 4" xfId="2187"/>
    <cellStyle name="Заголовки полей 6 4 2" xfId="2188"/>
    <cellStyle name="Заголовки полей 6 4 3" xfId="2189"/>
    <cellStyle name="Заголовки полей 6 5" xfId="2190"/>
    <cellStyle name="Заголовки полей 6 6" xfId="2191"/>
    <cellStyle name="Заголовки полей 6 7" xfId="2192"/>
    <cellStyle name="Заголовки полей 60" xfId="2193"/>
    <cellStyle name="Заголовки полей 60 2" xfId="2194"/>
    <cellStyle name="Заголовки полей 61" xfId="2195"/>
    <cellStyle name="Заголовки полей 61 2" xfId="2196"/>
    <cellStyle name="Заголовки полей 62" xfId="2197"/>
    <cellStyle name="Заголовки полей 62 2" xfId="2198"/>
    <cellStyle name="Заголовки полей 63" xfId="2199"/>
    <cellStyle name="Заголовки полей 63 2" xfId="2200"/>
    <cellStyle name="Заголовки полей 64" xfId="2201"/>
    <cellStyle name="Заголовки полей 64 2" xfId="2202"/>
    <cellStyle name="Заголовки полей 65" xfId="2203"/>
    <cellStyle name="Заголовки полей 65 2" xfId="2204"/>
    <cellStyle name="Заголовки полей 66" xfId="2205"/>
    <cellStyle name="Заголовки полей 66 2" xfId="2206"/>
    <cellStyle name="Заголовки полей 67" xfId="2207"/>
    <cellStyle name="Заголовки полей 67 2" xfId="2208"/>
    <cellStyle name="Заголовки полей 68" xfId="2209"/>
    <cellStyle name="Заголовки полей 68 2" xfId="2210"/>
    <cellStyle name="Заголовки полей 69" xfId="2211"/>
    <cellStyle name="Заголовки полей 69 2" xfId="2212"/>
    <cellStyle name="Заголовки полей 7" xfId="2213"/>
    <cellStyle name="Заголовки полей 7 2" xfId="2214"/>
    <cellStyle name="Заголовки полей 7 2 2" xfId="2215"/>
    <cellStyle name="Заголовки полей 7 2 3" xfId="2216"/>
    <cellStyle name="Заголовки полей 7 2 3 2" xfId="2217"/>
    <cellStyle name="Заголовки полей 7 2 3 3" xfId="2218"/>
    <cellStyle name="Заголовки полей 7 2 4" xfId="2219"/>
    <cellStyle name="Заголовки полей 7 2 5" xfId="2220"/>
    <cellStyle name="Заголовки полей 7 2 6" xfId="2221"/>
    <cellStyle name="Заголовки полей 7 3" xfId="2222"/>
    <cellStyle name="Заголовки полей 7 3 2" xfId="2223"/>
    <cellStyle name="Заголовки полей 7 3 2 2" xfId="2224"/>
    <cellStyle name="Заголовки полей 7 3 3" xfId="2225"/>
    <cellStyle name="Заголовки полей 7 3 4" xfId="2226"/>
    <cellStyle name="Заголовки полей 7 4" xfId="2227"/>
    <cellStyle name="Заголовки полей 7 4 2" xfId="2228"/>
    <cellStyle name="Заголовки полей 7 4 3" xfId="2229"/>
    <cellStyle name="Заголовки полей 7 5" xfId="2230"/>
    <cellStyle name="Заголовки полей 7 6" xfId="2231"/>
    <cellStyle name="Заголовки полей 7 7" xfId="2232"/>
    <cellStyle name="Заголовки полей 70" xfId="2233"/>
    <cellStyle name="Заголовки полей 70 2" xfId="2234"/>
    <cellStyle name="Заголовки полей 71" xfId="2235"/>
    <cellStyle name="Заголовки полей 71 2" xfId="2236"/>
    <cellStyle name="Заголовки полей 72" xfId="2237"/>
    <cellStyle name="Заголовки полей 72 2" xfId="2238"/>
    <cellStyle name="Заголовки полей 73" xfId="2239"/>
    <cellStyle name="Заголовки полей 73 2" xfId="2240"/>
    <cellStyle name="Заголовки полей 74" xfId="2241"/>
    <cellStyle name="Заголовки полей 74 2" xfId="2242"/>
    <cellStyle name="Заголовки полей 75" xfId="2243"/>
    <cellStyle name="Заголовки полей 75 2" xfId="2244"/>
    <cellStyle name="Заголовки полей 76" xfId="2245"/>
    <cellStyle name="Заголовки полей 76 2" xfId="2246"/>
    <cellStyle name="Заголовки полей 77" xfId="2247"/>
    <cellStyle name="Заголовки полей 77 2" xfId="2248"/>
    <cellStyle name="Заголовки полей 78" xfId="2249"/>
    <cellStyle name="Заголовки полей 79" xfId="2250"/>
    <cellStyle name="Заголовки полей 8" xfId="2251"/>
    <cellStyle name="Заголовки полей 8 2" xfId="2252"/>
    <cellStyle name="Заголовки полей 8 2 2" xfId="2253"/>
    <cellStyle name="Заголовки полей 8 2 3" xfId="2254"/>
    <cellStyle name="Заголовки полей 8 2 3 2" xfId="2255"/>
    <cellStyle name="Заголовки полей 8 2 3 3" xfId="2256"/>
    <cellStyle name="Заголовки полей 8 2 4" xfId="2257"/>
    <cellStyle name="Заголовки полей 8 2 5" xfId="2258"/>
    <cellStyle name="Заголовки полей 8 2 6" xfId="2259"/>
    <cellStyle name="Заголовки полей 8 3" xfId="2260"/>
    <cellStyle name="Заголовки полей 8 3 2" xfId="2261"/>
    <cellStyle name="Заголовки полей 8 3 2 2" xfId="2262"/>
    <cellStyle name="Заголовки полей 8 3 3" xfId="2263"/>
    <cellStyle name="Заголовки полей 8 3 4" xfId="2264"/>
    <cellStyle name="Заголовки полей 8 4" xfId="2265"/>
    <cellStyle name="Заголовки полей 8 4 2" xfId="2266"/>
    <cellStyle name="Заголовки полей 8 4 3" xfId="2267"/>
    <cellStyle name="Заголовки полей 8 5" xfId="2268"/>
    <cellStyle name="Заголовки полей 8 6" xfId="2269"/>
    <cellStyle name="Заголовки полей 8 7" xfId="2270"/>
    <cellStyle name="Заголовки полей 80" xfId="2271"/>
    <cellStyle name="Заголовки полей 81" xfId="2272"/>
    <cellStyle name="Заголовки полей 82" xfId="2273"/>
    <cellStyle name="Заголовки полей 83" xfId="2274"/>
    <cellStyle name="Заголовки полей 84" xfId="2275"/>
    <cellStyle name="Заголовки полей 85" xfId="2276"/>
    <cellStyle name="Заголовки полей 86" xfId="2277"/>
    <cellStyle name="Заголовки полей 87" xfId="2278"/>
    <cellStyle name="Заголовки полей 88" xfId="2279"/>
    <cellStyle name="Заголовки полей 89" xfId="2280"/>
    <cellStyle name="Заголовки полей 9" xfId="2281"/>
    <cellStyle name="Заголовки полей 9 2" xfId="2282"/>
    <cellStyle name="Заголовки полей 9 2 2" xfId="2283"/>
    <cellStyle name="Заголовки полей 9 2 3" xfId="2284"/>
    <cellStyle name="Заголовки полей 9 2 3 2" xfId="2285"/>
    <cellStyle name="Заголовки полей 9 2 4" xfId="2286"/>
    <cellStyle name="Заголовки полей 9 3" xfId="2287"/>
    <cellStyle name="Заголовки полей 9 3 2" xfId="2288"/>
    <cellStyle name="Заголовки полей 9 3 2 2" xfId="2289"/>
    <cellStyle name="Заголовки полей 9 3 3" xfId="2290"/>
    <cellStyle name="Заголовки полей 9 3 4" xfId="2291"/>
    <cellStyle name="Заголовки полей 9 4" xfId="2292"/>
    <cellStyle name="Заголовки полей 9 4 2" xfId="2293"/>
    <cellStyle name="Заголовки полей 9 5" xfId="2294"/>
    <cellStyle name="Заголовки полей 9 6" xfId="2295"/>
    <cellStyle name="Заголовки полей 90" xfId="2296"/>
    <cellStyle name="Заголовки полей 91" xfId="2297"/>
    <cellStyle name="Заголовки полей 92" xfId="2298"/>
    <cellStyle name="Заголовки полей 93" xfId="2299"/>
    <cellStyle name="Заголовки полей 94" xfId="2300"/>
    <cellStyle name="Заголовки полей 95" xfId="2301"/>
    <cellStyle name="Заголовки полей 96" xfId="2302"/>
    <cellStyle name="Заголовки полей 97" xfId="2303"/>
    <cellStyle name="Заголовки полей 98" xfId="2304"/>
    <cellStyle name="Заголовки полей 99" xfId="2305"/>
    <cellStyle name="Заголовок 1 2" xfId="2306"/>
    <cellStyle name="Заголовок 1 2 2" xfId="2307"/>
    <cellStyle name="Заголовок 1 2 3" xfId="2308"/>
    <cellStyle name="Заголовок 1 3" xfId="2309"/>
    <cellStyle name="Заголовок 1 3 2" xfId="2310"/>
    <cellStyle name="Заголовок 1 3 3" xfId="2311"/>
    <cellStyle name="Заголовок 1 4" xfId="2312"/>
    <cellStyle name="Заголовок 1 4 2" xfId="2313"/>
    <cellStyle name="Заголовок 1 4 3" xfId="2314"/>
    <cellStyle name="Заголовок 1 5" xfId="2315"/>
    <cellStyle name="Заголовок 1 6" xfId="2316"/>
    <cellStyle name="Заголовок 2 2" xfId="2317"/>
    <cellStyle name="Заголовок 2 2 2" xfId="2318"/>
    <cellStyle name="Заголовок 2 2 3" xfId="2319"/>
    <cellStyle name="Заголовок 2 3" xfId="2320"/>
    <cellStyle name="Заголовок 2 3 2" xfId="2321"/>
    <cellStyle name="Заголовок 2 3 3" xfId="2322"/>
    <cellStyle name="Заголовок 2 4" xfId="2323"/>
    <cellStyle name="Заголовок 2 4 2" xfId="2324"/>
    <cellStyle name="Заголовок 2 4 3" xfId="2325"/>
    <cellStyle name="Заголовок 2 5" xfId="2326"/>
    <cellStyle name="Заголовок 2 6" xfId="2327"/>
    <cellStyle name="Заголовок 3 2" xfId="2328"/>
    <cellStyle name="Заголовок 3 2 2" xfId="2329"/>
    <cellStyle name="Заголовок 3 2 3" xfId="2330"/>
    <cellStyle name="Заголовок 3 3" xfId="2331"/>
    <cellStyle name="Заголовок 3 3 2" xfId="2332"/>
    <cellStyle name="Заголовок 3 3 3" xfId="2333"/>
    <cellStyle name="Заголовок 3 4" xfId="2334"/>
    <cellStyle name="Заголовок 3 4 2" xfId="2335"/>
    <cellStyle name="Заголовок 3 4 3" xfId="2336"/>
    <cellStyle name="Заголовок 3 5" xfId="2337"/>
    <cellStyle name="Заголовок 3 6" xfId="2338"/>
    <cellStyle name="Заголовок 4 2" xfId="2339"/>
    <cellStyle name="Заголовок 4 2 2" xfId="2340"/>
    <cellStyle name="Заголовок 4 2 3" xfId="2341"/>
    <cellStyle name="Заголовок 4 3" xfId="2342"/>
    <cellStyle name="Заголовок 4 3 2" xfId="2343"/>
    <cellStyle name="Заголовок 4 3 3" xfId="2344"/>
    <cellStyle name="Заголовок 4 4" xfId="2345"/>
    <cellStyle name="Заголовок 4 4 2" xfId="2346"/>
    <cellStyle name="Заголовок 4 4 3" xfId="2347"/>
    <cellStyle name="Заголовок 4 5" xfId="2348"/>
    <cellStyle name="Заголовок 4 6" xfId="2349"/>
    <cellStyle name="Заголовок меры" xfId="5"/>
    <cellStyle name="Заголовок меры 10" xfId="2350"/>
    <cellStyle name="Заголовок меры 10 2" xfId="2351"/>
    <cellStyle name="Заголовок меры 10 2 2" xfId="2352"/>
    <cellStyle name="Заголовок меры 10 2 3" xfId="2353"/>
    <cellStyle name="Заголовок меры 10 2 3 2" xfId="2354"/>
    <cellStyle name="Заголовок меры 10 2 4" xfId="2355"/>
    <cellStyle name="Заголовок меры 10 3" xfId="2356"/>
    <cellStyle name="Заголовок меры 10 3 2" xfId="2357"/>
    <cellStyle name="Заголовок меры 10 3 2 2" xfId="2358"/>
    <cellStyle name="Заголовок меры 10 3 3" xfId="2359"/>
    <cellStyle name="Заголовок меры 10 3 4" xfId="2360"/>
    <cellStyle name="Заголовок меры 10 4" xfId="2361"/>
    <cellStyle name="Заголовок меры 10 4 2" xfId="2362"/>
    <cellStyle name="Заголовок меры 10 5" xfId="2363"/>
    <cellStyle name="Заголовок меры 10 6" xfId="2364"/>
    <cellStyle name="Заголовок меры 11" xfId="2365"/>
    <cellStyle name="Заголовок меры 11 2" xfId="2366"/>
    <cellStyle name="Заголовок меры 11 2 2" xfId="2367"/>
    <cellStyle name="Заголовок меры 11 2 3" xfId="2368"/>
    <cellStyle name="Заголовок меры 11 2 3 2" xfId="2369"/>
    <cellStyle name="Заголовок меры 11 2 4" xfId="2370"/>
    <cellStyle name="Заголовок меры 11 3" xfId="2371"/>
    <cellStyle name="Заголовок меры 11 3 2" xfId="2372"/>
    <cellStyle name="Заголовок меры 11 3 2 2" xfId="2373"/>
    <cellStyle name="Заголовок меры 11 3 3" xfId="2374"/>
    <cellStyle name="Заголовок меры 11 3 4" xfId="2375"/>
    <cellStyle name="Заголовок меры 11 4" xfId="2376"/>
    <cellStyle name="Заголовок меры 11 4 2" xfId="2377"/>
    <cellStyle name="Заголовок меры 11 5" xfId="2378"/>
    <cellStyle name="Заголовок меры 11 6" xfId="2379"/>
    <cellStyle name="Заголовок меры 12" xfId="2380"/>
    <cellStyle name="Заголовок меры 12 2" xfId="2381"/>
    <cellStyle name="Заголовок меры 12 2 2" xfId="2382"/>
    <cellStyle name="Заголовок меры 12 2 3" xfId="2383"/>
    <cellStyle name="Заголовок меры 12 2 3 2" xfId="2384"/>
    <cellStyle name="Заголовок меры 12 2 4" xfId="2385"/>
    <cellStyle name="Заголовок меры 12 3" xfId="2386"/>
    <cellStyle name="Заголовок меры 12 3 2" xfId="2387"/>
    <cellStyle name="Заголовок меры 12 3 2 2" xfId="2388"/>
    <cellStyle name="Заголовок меры 12 3 3" xfId="2389"/>
    <cellStyle name="Заголовок меры 12 3 4" xfId="2390"/>
    <cellStyle name="Заголовок меры 12 4" xfId="2391"/>
    <cellStyle name="Заголовок меры 12 4 2" xfId="2392"/>
    <cellStyle name="Заголовок меры 12 5" xfId="2393"/>
    <cellStyle name="Заголовок меры 12 6" xfId="2394"/>
    <cellStyle name="Заголовок меры 13" xfId="2395"/>
    <cellStyle name="Заголовок меры 13 2" xfId="2396"/>
    <cellStyle name="Заголовок меры 13 3" xfId="2397"/>
    <cellStyle name="Заголовок меры 13 3 2" xfId="2398"/>
    <cellStyle name="Заголовок меры 13 3 2 2" xfId="2399"/>
    <cellStyle name="Заголовок меры 13 3 3" xfId="2400"/>
    <cellStyle name="Заголовок меры 13 3 4" xfId="2401"/>
    <cellStyle name="Заголовок меры 13 4" xfId="2402"/>
    <cellStyle name="Заголовок меры 13 4 2" xfId="2403"/>
    <cellStyle name="Заголовок меры 13 5" xfId="2404"/>
    <cellStyle name="Заголовок меры 13 6" xfId="2405"/>
    <cellStyle name="Заголовок меры 14" xfId="2406"/>
    <cellStyle name="Заголовок меры 14 2" xfId="2407"/>
    <cellStyle name="Заголовок меры 14 3" xfId="2408"/>
    <cellStyle name="Заголовок меры 14 3 2" xfId="2409"/>
    <cellStyle name="Заголовок меры 14 3 2 2" xfId="2410"/>
    <cellStyle name="Заголовок меры 14 3 3" xfId="2411"/>
    <cellStyle name="Заголовок меры 14 3 4" xfId="2412"/>
    <cellStyle name="Заголовок меры 14 4" xfId="2413"/>
    <cellStyle name="Заголовок меры 14 4 2" xfId="2414"/>
    <cellStyle name="Заголовок меры 14 5" xfId="2415"/>
    <cellStyle name="Заголовок меры 14 6" xfId="2416"/>
    <cellStyle name="Заголовок меры 15" xfId="2417"/>
    <cellStyle name="Заголовок меры 15 10" xfId="2418"/>
    <cellStyle name="Заголовок меры 15 10 2" xfId="2419"/>
    <cellStyle name="Заголовок меры 15 10 2 2" xfId="2420"/>
    <cellStyle name="Заголовок меры 15 10 3" xfId="2421"/>
    <cellStyle name="Заголовок меры 15 10 4" xfId="2422"/>
    <cellStyle name="Заголовок меры 15 11" xfId="2423"/>
    <cellStyle name="Заголовок меры 15 11 2" xfId="2424"/>
    <cellStyle name="Заголовок меры 15 12" xfId="2425"/>
    <cellStyle name="Заголовок меры 15 13" xfId="2426"/>
    <cellStyle name="Заголовок меры 15 2" xfId="2427"/>
    <cellStyle name="Заголовок меры 15 2 2" xfId="2428"/>
    <cellStyle name="Заголовок меры 15 2 2 2" xfId="2429"/>
    <cellStyle name="Заголовок меры 15 2 3" xfId="2430"/>
    <cellStyle name="Заголовок меры 15 2 3 2" xfId="2431"/>
    <cellStyle name="Заголовок меры 15 2 4" xfId="2432"/>
    <cellStyle name="Заголовок меры 15 3" xfId="2433"/>
    <cellStyle name="Заголовок меры 15 3 2" xfId="2434"/>
    <cellStyle name="Заголовок меры 15 3 2 2" xfId="2435"/>
    <cellStyle name="Заголовок меры 15 3 3" xfId="2436"/>
    <cellStyle name="Заголовок меры 15 3 3 2" xfId="2437"/>
    <cellStyle name="Заголовок меры 15 3 4" xfId="2438"/>
    <cellStyle name="Заголовок меры 15 4" xfId="2439"/>
    <cellStyle name="Заголовок меры 15 4 2" xfId="2440"/>
    <cellStyle name="Заголовок меры 15 4 2 2" xfId="2441"/>
    <cellStyle name="Заголовок меры 15 4 3" xfId="2442"/>
    <cellStyle name="Заголовок меры 15 4 3 2" xfId="2443"/>
    <cellStyle name="Заголовок меры 15 4 4" xfId="2444"/>
    <cellStyle name="Заголовок меры 15 5" xfId="2445"/>
    <cellStyle name="Заголовок меры 15 5 2" xfId="2446"/>
    <cellStyle name="Заголовок меры 15 5 2 2" xfId="2447"/>
    <cellStyle name="Заголовок меры 15 5 3" xfId="2448"/>
    <cellStyle name="Заголовок меры 15 5 3 2" xfId="2449"/>
    <cellStyle name="Заголовок меры 15 5 4" xfId="2450"/>
    <cellStyle name="Заголовок меры 15 6" xfId="2451"/>
    <cellStyle name="Заголовок меры 15 6 2" xfId="2452"/>
    <cellStyle name="Заголовок меры 15 6 2 2" xfId="2453"/>
    <cellStyle name="Заголовок меры 15 6 3" xfId="2454"/>
    <cellStyle name="Заголовок меры 15 6 3 2" xfId="2455"/>
    <cellStyle name="Заголовок меры 15 6 4" xfId="2456"/>
    <cellStyle name="Заголовок меры 15 7" xfId="2457"/>
    <cellStyle name="Заголовок меры 15 7 2" xfId="2458"/>
    <cellStyle name="Заголовок меры 15 7 2 2" xfId="2459"/>
    <cellStyle name="Заголовок меры 15 7 3" xfId="2460"/>
    <cellStyle name="Заголовок меры 15 7 3 2" xfId="2461"/>
    <cellStyle name="Заголовок меры 15 7 4" xfId="2462"/>
    <cellStyle name="Заголовок меры 15 8" xfId="2463"/>
    <cellStyle name="Заголовок меры 15 8 2" xfId="2464"/>
    <cellStyle name="Заголовок меры 15 8 2 2" xfId="2465"/>
    <cellStyle name="Заголовок меры 15 8 3" xfId="2466"/>
    <cellStyle name="Заголовок меры 15 8 3 2" xfId="2467"/>
    <cellStyle name="Заголовок меры 15 8 4" xfId="2468"/>
    <cellStyle name="Заголовок меры 15 9" xfId="2469"/>
    <cellStyle name="Заголовок меры 15_10470_35589_Расчет показателей КФМ" xfId="2470"/>
    <cellStyle name="Заголовок меры 16" xfId="2471"/>
    <cellStyle name="Заголовок меры 16 2" xfId="2472"/>
    <cellStyle name="Заголовок меры 16 3" xfId="2473"/>
    <cellStyle name="Заголовок меры 16 3 2" xfId="2474"/>
    <cellStyle name="Заголовок меры 16 3 2 2" xfId="2475"/>
    <cellStyle name="Заголовок меры 16 3 3" xfId="2476"/>
    <cellStyle name="Заголовок меры 16 3 4" xfId="2477"/>
    <cellStyle name="Заголовок меры 16 4" xfId="2478"/>
    <cellStyle name="Заголовок меры 16 4 2" xfId="2479"/>
    <cellStyle name="Заголовок меры 16 5" xfId="2480"/>
    <cellStyle name="Заголовок меры 16 6" xfId="2481"/>
    <cellStyle name="Заголовок меры 17" xfId="2482"/>
    <cellStyle name="Заголовок меры 17 2" xfId="2483"/>
    <cellStyle name="Заголовок меры 17 3" xfId="2484"/>
    <cellStyle name="Заголовок меры 17 3 2" xfId="2485"/>
    <cellStyle name="Заголовок меры 17 3 2 2" xfId="2486"/>
    <cellStyle name="Заголовок меры 17 3 3" xfId="2487"/>
    <cellStyle name="Заголовок меры 17 3 4" xfId="2488"/>
    <cellStyle name="Заголовок меры 17 4" xfId="2489"/>
    <cellStyle name="Заголовок меры 17 4 2" xfId="2490"/>
    <cellStyle name="Заголовок меры 17 5" xfId="2491"/>
    <cellStyle name="Заголовок меры 17 6" xfId="2492"/>
    <cellStyle name="Заголовок меры 18" xfId="2493"/>
    <cellStyle name="Заголовок меры 18 2" xfId="2494"/>
    <cellStyle name="Заголовок меры 18 3" xfId="2495"/>
    <cellStyle name="Заголовок меры 18 3 2" xfId="2496"/>
    <cellStyle name="Заголовок меры 18 3 2 2" xfId="2497"/>
    <cellStyle name="Заголовок меры 18 3 3" xfId="2498"/>
    <cellStyle name="Заголовок меры 18 3 4" xfId="2499"/>
    <cellStyle name="Заголовок меры 18 4" xfId="2500"/>
    <cellStyle name="Заголовок меры 18 4 2" xfId="2501"/>
    <cellStyle name="Заголовок меры 18 5" xfId="2502"/>
    <cellStyle name="Заголовок меры 18 6" xfId="2503"/>
    <cellStyle name="Заголовок меры 19" xfId="2504"/>
    <cellStyle name="Заголовок меры 19 2" xfId="2505"/>
    <cellStyle name="Заголовок меры 19 3" xfId="2506"/>
    <cellStyle name="Заголовок меры 19 3 2" xfId="2507"/>
    <cellStyle name="Заголовок меры 19 3 2 2" xfId="2508"/>
    <cellStyle name="Заголовок меры 19 3 3" xfId="2509"/>
    <cellStyle name="Заголовок меры 19 3 4" xfId="2510"/>
    <cellStyle name="Заголовок меры 19 4" xfId="2511"/>
    <cellStyle name="Заголовок меры 19 4 2" xfId="2512"/>
    <cellStyle name="Заголовок меры 19 5" xfId="2513"/>
    <cellStyle name="Заголовок меры 19 6" xfId="2514"/>
    <cellStyle name="Заголовок меры 2" xfId="27"/>
    <cellStyle name="Заголовок меры 2 10" xfId="2515"/>
    <cellStyle name="Заголовок меры 2 10 2" xfId="2516"/>
    <cellStyle name="Заголовок меры 2 10 2 2" xfId="2517"/>
    <cellStyle name="Заголовок меры 2 10 3" xfId="2518"/>
    <cellStyle name="Заголовок меры 2 10 4" xfId="2519"/>
    <cellStyle name="Заголовок меры 2 11" xfId="2520"/>
    <cellStyle name="Заголовок меры 2 11 2" xfId="2521"/>
    <cellStyle name="Заголовок меры 2 11 3" xfId="2522"/>
    <cellStyle name="Заголовок меры 2 12" xfId="2523"/>
    <cellStyle name="Заголовок меры 2 13" xfId="2524"/>
    <cellStyle name="Заголовок меры 2 14" xfId="2525"/>
    <cellStyle name="Заголовок меры 2 2" xfId="2526"/>
    <cellStyle name="Заголовок меры 2 2 10" xfId="2527"/>
    <cellStyle name="Заголовок меры 2 2 10 2" xfId="2528"/>
    <cellStyle name="Заголовок меры 2 2 11" xfId="2529"/>
    <cellStyle name="Заголовок меры 2 2 2" xfId="2530"/>
    <cellStyle name="Заголовок меры 2 2 2 2" xfId="2531"/>
    <cellStyle name="Заголовок меры 2 2 2 3" xfId="2532"/>
    <cellStyle name="Заголовок меры 2 2 2 3 2" xfId="2533"/>
    <cellStyle name="Заголовок меры 2 2 2 3 3" xfId="2534"/>
    <cellStyle name="Заголовок меры 2 2 2 4" xfId="2535"/>
    <cellStyle name="Заголовок меры 2 2 2 5" xfId="2536"/>
    <cellStyle name="Заголовок меры 2 2 2 6" xfId="2537"/>
    <cellStyle name="Заголовок меры 2 2 3" xfId="2538"/>
    <cellStyle name="Заголовок меры 2 2 3 2" xfId="2539"/>
    <cellStyle name="Заголовок меры 2 2 3 3" xfId="2540"/>
    <cellStyle name="Заголовок меры 2 2 3 3 2" xfId="2541"/>
    <cellStyle name="Заголовок меры 2 2 3 3 3" xfId="2542"/>
    <cellStyle name="Заголовок меры 2 2 3 4" xfId="2543"/>
    <cellStyle name="Заголовок меры 2 2 3 5" xfId="2544"/>
    <cellStyle name="Заголовок меры 2 2 3 6" xfId="2545"/>
    <cellStyle name="Заголовок меры 2 2 4" xfId="2546"/>
    <cellStyle name="Заголовок меры 2 2 4 2" xfId="2547"/>
    <cellStyle name="Заголовок меры 2 2 4 3" xfId="2548"/>
    <cellStyle name="Заголовок меры 2 2 4 3 2" xfId="2549"/>
    <cellStyle name="Заголовок меры 2 2 4 3 3" xfId="2550"/>
    <cellStyle name="Заголовок меры 2 2 4 4" xfId="2551"/>
    <cellStyle name="Заголовок меры 2 2 4 5" xfId="2552"/>
    <cellStyle name="Заголовок меры 2 2 4 6" xfId="2553"/>
    <cellStyle name="Заголовок меры 2 2 5" xfId="2554"/>
    <cellStyle name="Заголовок меры 2 2 5 2" xfId="2555"/>
    <cellStyle name="Заголовок меры 2 2 5 3" xfId="2556"/>
    <cellStyle name="Заголовок меры 2 2 5 3 2" xfId="2557"/>
    <cellStyle name="Заголовок меры 2 2 5 3 3" xfId="2558"/>
    <cellStyle name="Заголовок меры 2 2 5 4" xfId="2559"/>
    <cellStyle name="Заголовок меры 2 2 5 5" xfId="2560"/>
    <cellStyle name="Заголовок меры 2 2 5 6" xfId="2561"/>
    <cellStyle name="Заголовок меры 2 2 6" xfId="2562"/>
    <cellStyle name="Заголовок меры 2 2 6 2" xfId="2563"/>
    <cellStyle name="Заголовок меры 2 2 6 3" xfId="2564"/>
    <cellStyle name="Заголовок меры 2 2 6 3 2" xfId="2565"/>
    <cellStyle name="Заголовок меры 2 2 6 3 3" xfId="2566"/>
    <cellStyle name="Заголовок меры 2 2 6 4" xfId="2567"/>
    <cellStyle name="Заголовок меры 2 2 6 5" xfId="2568"/>
    <cellStyle name="Заголовок меры 2 2 6 6" xfId="2569"/>
    <cellStyle name="Заголовок меры 2 2 7" xfId="2570"/>
    <cellStyle name="Заголовок меры 2 2 7 2" xfId="2571"/>
    <cellStyle name="Заголовок меры 2 2 7 3" xfId="2572"/>
    <cellStyle name="Заголовок меры 2 2 7 3 2" xfId="2573"/>
    <cellStyle name="Заголовок меры 2 2 7 3 3" xfId="2574"/>
    <cellStyle name="Заголовок меры 2 2 7 4" xfId="2575"/>
    <cellStyle name="Заголовок меры 2 2 7 5" xfId="2576"/>
    <cellStyle name="Заголовок меры 2 2 7 6" xfId="2577"/>
    <cellStyle name="Заголовок меры 2 2 8" xfId="2578"/>
    <cellStyle name="Заголовок меры 2 2 8 2" xfId="2579"/>
    <cellStyle name="Заголовок меры 2 2 8 3" xfId="2580"/>
    <cellStyle name="Заголовок меры 2 2 8 3 2" xfId="2581"/>
    <cellStyle name="Заголовок меры 2 2 8 3 3" xfId="2582"/>
    <cellStyle name="Заголовок меры 2 2 8 4" xfId="2583"/>
    <cellStyle name="Заголовок меры 2 2 8 5" xfId="2584"/>
    <cellStyle name="Заголовок меры 2 2 8 6" xfId="2585"/>
    <cellStyle name="Заголовок меры 2 2 9" xfId="2586"/>
    <cellStyle name="Заголовок меры 2 2 9 2" xfId="2587"/>
    <cellStyle name="Заголовок меры 2 2 9 2 2" xfId="2588"/>
    <cellStyle name="Заголовок меры 2 2 9 3" xfId="2589"/>
    <cellStyle name="Заголовок меры 2 2 9 4" xfId="2590"/>
    <cellStyle name="Заголовок меры 2 2_10470_35589_Расчет показателей КФМ" xfId="2591"/>
    <cellStyle name="Заголовок меры 2 3" xfId="2592"/>
    <cellStyle name="Заголовок меры 2 3 2" xfId="2593"/>
    <cellStyle name="Заголовок меры 2 3 3" xfId="2594"/>
    <cellStyle name="Заголовок меры 2 3 3 2" xfId="2595"/>
    <cellStyle name="Заголовок меры 2 3 3 3" xfId="2596"/>
    <cellStyle name="Заголовок меры 2 3 4" xfId="2597"/>
    <cellStyle name="Заголовок меры 2 3 5" xfId="2598"/>
    <cellStyle name="Заголовок меры 2 3 6" xfId="2599"/>
    <cellStyle name="Заголовок меры 2 4" xfId="2600"/>
    <cellStyle name="Заголовок меры 2 4 2" xfId="2601"/>
    <cellStyle name="Заголовок меры 2 4 2 2" xfId="2602"/>
    <cellStyle name="Заголовок меры 2 4 3" xfId="2603"/>
    <cellStyle name="Заголовок меры 2 4 3 2" xfId="2604"/>
    <cellStyle name="Заголовок меры 2 4 4" xfId="2605"/>
    <cellStyle name="Заголовок меры 2 5" xfId="2606"/>
    <cellStyle name="Заголовок меры 2 5 2" xfId="2607"/>
    <cellStyle name="Заголовок меры 2 5 2 2" xfId="2608"/>
    <cellStyle name="Заголовок меры 2 5 3" xfId="2609"/>
    <cellStyle name="Заголовок меры 2 5 3 2" xfId="2610"/>
    <cellStyle name="Заголовок меры 2 5 4" xfId="2611"/>
    <cellStyle name="Заголовок меры 2 6" xfId="2612"/>
    <cellStyle name="Заголовок меры 2 6 2" xfId="2613"/>
    <cellStyle name="Заголовок меры 2 6 2 2" xfId="2614"/>
    <cellStyle name="Заголовок меры 2 6 3" xfId="2615"/>
    <cellStyle name="Заголовок меры 2 6 3 2" xfId="2616"/>
    <cellStyle name="Заголовок меры 2 6 4" xfId="2617"/>
    <cellStyle name="Заголовок меры 2 7" xfId="2618"/>
    <cellStyle name="Заголовок меры 2 7 2" xfId="2619"/>
    <cellStyle name="Заголовок меры 2 7 2 2" xfId="2620"/>
    <cellStyle name="Заголовок меры 2 7 3" xfId="2621"/>
    <cellStyle name="Заголовок меры 2 7 3 2" xfId="2622"/>
    <cellStyle name="Заголовок меры 2 7 4" xfId="2623"/>
    <cellStyle name="Заголовок меры 2 8" xfId="2624"/>
    <cellStyle name="Заголовок меры 2 8 2" xfId="2625"/>
    <cellStyle name="Заголовок меры 2 8 2 2" xfId="2626"/>
    <cellStyle name="Заголовок меры 2 8 3" xfId="2627"/>
    <cellStyle name="Заголовок меры 2 8 3 2" xfId="2628"/>
    <cellStyle name="Заголовок меры 2 8 4" xfId="2629"/>
    <cellStyle name="Заголовок меры 2 9" xfId="2630"/>
    <cellStyle name="Заголовок меры 2 9 2" xfId="2631"/>
    <cellStyle name="Заголовок меры 2 9 2 2" xfId="2632"/>
    <cellStyle name="Заголовок меры 2 9 3" xfId="2633"/>
    <cellStyle name="Заголовок меры 2 9 3 2" xfId="2634"/>
    <cellStyle name="Заголовок меры 2 9 4" xfId="2635"/>
    <cellStyle name="Заголовок меры 2_10470_35589_Расчет показателей КФМ" xfId="2636"/>
    <cellStyle name="Заголовок меры 20" xfId="2637"/>
    <cellStyle name="Заголовок меры 20 2" xfId="2638"/>
    <cellStyle name="Заголовок меры 20 3" xfId="2639"/>
    <cellStyle name="Заголовок меры 20 3 2" xfId="2640"/>
    <cellStyle name="Заголовок меры 20 3 2 2" xfId="2641"/>
    <cellStyle name="Заголовок меры 20 3 3" xfId="2642"/>
    <cellStyle name="Заголовок меры 20 3 4" xfId="2643"/>
    <cellStyle name="Заголовок меры 20 4" xfId="2644"/>
    <cellStyle name="Заголовок меры 20 4 2" xfId="2645"/>
    <cellStyle name="Заголовок меры 20 5" xfId="2646"/>
    <cellStyle name="Заголовок меры 20 6" xfId="2647"/>
    <cellStyle name="Заголовок меры 21" xfId="2648"/>
    <cellStyle name="Заголовок меры 21 2" xfId="2649"/>
    <cellStyle name="Заголовок меры 21 3" xfId="2650"/>
    <cellStyle name="Заголовок меры 21 3 2" xfId="2651"/>
    <cellStyle name="Заголовок меры 21 3 2 2" xfId="2652"/>
    <cellStyle name="Заголовок меры 21 3 3" xfId="2653"/>
    <cellStyle name="Заголовок меры 21 3 4" xfId="2654"/>
    <cellStyle name="Заголовок меры 21 4" xfId="2655"/>
    <cellStyle name="Заголовок меры 21 4 2" xfId="2656"/>
    <cellStyle name="Заголовок меры 21 5" xfId="2657"/>
    <cellStyle name="Заголовок меры 21 6" xfId="2658"/>
    <cellStyle name="Заголовок меры 22" xfId="2659"/>
    <cellStyle name="Заголовок меры 22 2" xfId="2660"/>
    <cellStyle name="Заголовок меры 23" xfId="2661"/>
    <cellStyle name="Заголовок меры 23 2" xfId="2662"/>
    <cellStyle name="Заголовок меры 3" xfId="2663"/>
    <cellStyle name="Заголовок меры 3 2" xfId="2664"/>
    <cellStyle name="Заголовок меры 3 2 2" xfId="2665"/>
    <cellStyle name="Заголовок меры 3 2 3" xfId="2666"/>
    <cellStyle name="Заголовок меры 3 2 3 2" xfId="2667"/>
    <cellStyle name="Заголовок меры 3 2 3 3" xfId="2668"/>
    <cellStyle name="Заголовок меры 3 2 4" xfId="2669"/>
    <cellStyle name="Заголовок меры 3 2 5" xfId="2670"/>
    <cellStyle name="Заголовок меры 3 2 6" xfId="2671"/>
    <cellStyle name="Заголовок меры 3 3" xfId="2672"/>
    <cellStyle name="Заголовок меры 3 3 2" xfId="2673"/>
    <cellStyle name="Заголовок меры 3 3 2 2" xfId="2674"/>
    <cellStyle name="Заголовок меры 3 3 3" xfId="2675"/>
    <cellStyle name="Заголовок меры 3 3 4" xfId="2676"/>
    <cellStyle name="Заголовок меры 3 4" xfId="2677"/>
    <cellStyle name="Заголовок меры 3 4 2" xfId="2678"/>
    <cellStyle name="Заголовок меры 3 4 3" xfId="2679"/>
    <cellStyle name="Заголовок меры 3 5" xfId="2680"/>
    <cellStyle name="Заголовок меры 3 6" xfId="2681"/>
    <cellStyle name="Заголовок меры 3 7" xfId="2682"/>
    <cellStyle name="Заголовок меры 4" xfId="2683"/>
    <cellStyle name="Заголовок меры 4 2" xfId="2684"/>
    <cellStyle name="Заголовок меры 4 2 2" xfId="2685"/>
    <cellStyle name="Заголовок меры 4 2 3" xfId="2686"/>
    <cellStyle name="Заголовок меры 4 2 3 2" xfId="2687"/>
    <cellStyle name="Заголовок меры 4 2 3 3" xfId="2688"/>
    <cellStyle name="Заголовок меры 4 2 4" xfId="2689"/>
    <cellStyle name="Заголовок меры 4 2 5" xfId="2690"/>
    <cellStyle name="Заголовок меры 4 2 6" xfId="2691"/>
    <cellStyle name="Заголовок меры 4 3" xfId="2692"/>
    <cellStyle name="Заголовок меры 4 3 2" xfId="2693"/>
    <cellStyle name="Заголовок меры 4 3 2 2" xfId="2694"/>
    <cellStyle name="Заголовок меры 4 3 3" xfId="2695"/>
    <cellStyle name="Заголовок меры 4 3 4" xfId="2696"/>
    <cellStyle name="Заголовок меры 4 4" xfId="2697"/>
    <cellStyle name="Заголовок меры 4 4 2" xfId="2698"/>
    <cellStyle name="Заголовок меры 4 4 3" xfId="2699"/>
    <cellStyle name="Заголовок меры 4 5" xfId="2700"/>
    <cellStyle name="Заголовок меры 4 6" xfId="2701"/>
    <cellStyle name="Заголовок меры 4 7" xfId="2702"/>
    <cellStyle name="Заголовок меры 5" xfId="2703"/>
    <cellStyle name="Заголовок меры 5 2" xfId="2704"/>
    <cellStyle name="Заголовок меры 5 2 2" xfId="2705"/>
    <cellStyle name="Заголовок меры 5 2 3" xfId="2706"/>
    <cellStyle name="Заголовок меры 5 2 3 2" xfId="2707"/>
    <cellStyle name="Заголовок меры 5 2 3 3" xfId="2708"/>
    <cellStyle name="Заголовок меры 5 2 4" xfId="2709"/>
    <cellStyle name="Заголовок меры 5 2 5" xfId="2710"/>
    <cellStyle name="Заголовок меры 5 2 6" xfId="2711"/>
    <cellStyle name="Заголовок меры 5 3" xfId="2712"/>
    <cellStyle name="Заголовок меры 5 3 2" xfId="2713"/>
    <cellStyle name="Заголовок меры 5 3 2 2" xfId="2714"/>
    <cellStyle name="Заголовок меры 5 3 3" xfId="2715"/>
    <cellStyle name="Заголовок меры 5 3 4" xfId="2716"/>
    <cellStyle name="Заголовок меры 5 4" xfId="2717"/>
    <cellStyle name="Заголовок меры 5 4 2" xfId="2718"/>
    <cellStyle name="Заголовок меры 5 4 3" xfId="2719"/>
    <cellStyle name="Заголовок меры 5 5" xfId="2720"/>
    <cellStyle name="Заголовок меры 5 6" xfId="2721"/>
    <cellStyle name="Заголовок меры 5 7" xfId="2722"/>
    <cellStyle name="Заголовок меры 6" xfId="2723"/>
    <cellStyle name="Заголовок меры 6 2" xfId="2724"/>
    <cellStyle name="Заголовок меры 6 2 2" xfId="2725"/>
    <cellStyle name="Заголовок меры 6 2 3" xfId="2726"/>
    <cellStyle name="Заголовок меры 6 2 3 2" xfId="2727"/>
    <cellStyle name="Заголовок меры 6 2 3 3" xfId="2728"/>
    <cellStyle name="Заголовок меры 6 2 4" xfId="2729"/>
    <cellStyle name="Заголовок меры 6 2 5" xfId="2730"/>
    <cellStyle name="Заголовок меры 6 2 6" xfId="2731"/>
    <cellStyle name="Заголовок меры 6 3" xfId="2732"/>
    <cellStyle name="Заголовок меры 6 3 2" xfId="2733"/>
    <cellStyle name="Заголовок меры 6 3 2 2" xfId="2734"/>
    <cellStyle name="Заголовок меры 6 3 3" xfId="2735"/>
    <cellStyle name="Заголовок меры 6 3 4" xfId="2736"/>
    <cellStyle name="Заголовок меры 6 4" xfId="2737"/>
    <cellStyle name="Заголовок меры 6 4 2" xfId="2738"/>
    <cellStyle name="Заголовок меры 6 4 3" xfId="2739"/>
    <cellStyle name="Заголовок меры 6 5" xfId="2740"/>
    <cellStyle name="Заголовок меры 6 6" xfId="2741"/>
    <cellStyle name="Заголовок меры 6 7" xfId="2742"/>
    <cellStyle name="Заголовок меры 7" xfId="2743"/>
    <cellStyle name="Заголовок меры 7 2" xfId="2744"/>
    <cellStyle name="Заголовок меры 7 2 2" xfId="2745"/>
    <cellStyle name="Заголовок меры 7 2 3" xfId="2746"/>
    <cellStyle name="Заголовок меры 7 2 3 2" xfId="2747"/>
    <cellStyle name="Заголовок меры 7 2 3 3" xfId="2748"/>
    <cellStyle name="Заголовок меры 7 2 4" xfId="2749"/>
    <cellStyle name="Заголовок меры 7 2 5" xfId="2750"/>
    <cellStyle name="Заголовок меры 7 2 6" xfId="2751"/>
    <cellStyle name="Заголовок меры 7 3" xfId="2752"/>
    <cellStyle name="Заголовок меры 7 3 2" xfId="2753"/>
    <cellStyle name="Заголовок меры 7 3 2 2" xfId="2754"/>
    <cellStyle name="Заголовок меры 7 3 3" xfId="2755"/>
    <cellStyle name="Заголовок меры 7 3 4" xfId="2756"/>
    <cellStyle name="Заголовок меры 7 4" xfId="2757"/>
    <cellStyle name="Заголовок меры 7 4 2" xfId="2758"/>
    <cellStyle name="Заголовок меры 7 4 3" xfId="2759"/>
    <cellStyle name="Заголовок меры 7 5" xfId="2760"/>
    <cellStyle name="Заголовок меры 7 6" xfId="2761"/>
    <cellStyle name="Заголовок меры 7 7" xfId="2762"/>
    <cellStyle name="Заголовок меры 8" xfId="2763"/>
    <cellStyle name="Заголовок меры 8 2" xfId="2764"/>
    <cellStyle name="Заголовок меры 8 2 2" xfId="2765"/>
    <cellStyle name="Заголовок меры 8 2 3" xfId="2766"/>
    <cellStyle name="Заголовок меры 8 2 3 2" xfId="2767"/>
    <cellStyle name="Заголовок меры 8 2 3 3" xfId="2768"/>
    <cellStyle name="Заголовок меры 8 2 4" xfId="2769"/>
    <cellStyle name="Заголовок меры 8 2 5" xfId="2770"/>
    <cellStyle name="Заголовок меры 8 2 6" xfId="2771"/>
    <cellStyle name="Заголовок меры 8 3" xfId="2772"/>
    <cellStyle name="Заголовок меры 8 3 2" xfId="2773"/>
    <cellStyle name="Заголовок меры 8 3 2 2" xfId="2774"/>
    <cellStyle name="Заголовок меры 8 3 3" xfId="2775"/>
    <cellStyle name="Заголовок меры 8 3 4" xfId="2776"/>
    <cellStyle name="Заголовок меры 8 4" xfId="2777"/>
    <cellStyle name="Заголовок меры 8 4 2" xfId="2778"/>
    <cellStyle name="Заголовок меры 8 4 3" xfId="2779"/>
    <cellStyle name="Заголовок меры 8 5" xfId="2780"/>
    <cellStyle name="Заголовок меры 8 6" xfId="2781"/>
    <cellStyle name="Заголовок меры 8 7" xfId="2782"/>
    <cellStyle name="Заголовок меры 9" xfId="2783"/>
    <cellStyle name="Заголовок меры 9 2" xfId="2784"/>
    <cellStyle name="Заголовок меры 9 2 2" xfId="2785"/>
    <cellStyle name="Заголовок меры 9 2 2 2" xfId="2786"/>
    <cellStyle name="Заголовок меры 9 2 3" xfId="2787"/>
    <cellStyle name="Заголовок меры 9 2 4" xfId="2788"/>
    <cellStyle name="Заголовок меры 9 2 4 2" xfId="2789"/>
    <cellStyle name="Заголовок меры 9 2 4 3" xfId="2790"/>
    <cellStyle name="Заголовок меры 9 2 5" xfId="2791"/>
    <cellStyle name="Заголовок меры 9 2 6" xfId="2792"/>
    <cellStyle name="Заголовок меры 9 2 7" xfId="2793"/>
    <cellStyle name="Заголовок меры 9 3" xfId="2794"/>
    <cellStyle name="Заголовок меры 9 3 2" xfId="2795"/>
    <cellStyle name="Заголовок меры 9 3 2 2" xfId="2796"/>
    <cellStyle name="Заголовок меры 9 3 3" xfId="2797"/>
    <cellStyle name="Заголовок меры 9 3 4" xfId="2798"/>
    <cellStyle name="Заголовок меры 9 4" xfId="2799"/>
    <cellStyle name="Заголовок меры 9 4 2" xfId="2800"/>
    <cellStyle name="Заголовок меры 9 5" xfId="2801"/>
    <cellStyle name="Заголовок меры 9 5 2" xfId="2802"/>
    <cellStyle name="Заголовок меры 9 6" xfId="2803"/>
    <cellStyle name="Заголовок меры 9 7" xfId="2804"/>
    <cellStyle name="Заголовок показателя [печать]" xfId="9"/>
    <cellStyle name="Заголовок показателя [печать] 10" xfId="2805"/>
    <cellStyle name="Заголовок показателя [печать] 10 2" xfId="2806"/>
    <cellStyle name="Заголовок показателя [печать] 10 3" xfId="2807"/>
    <cellStyle name="Заголовок показателя [печать] 11" xfId="2808"/>
    <cellStyle name="Заголовок показателя [печать] 11 2" xfId="2809"/>
    <cellStyle name="Заголовок показателя [печать] 11 3" xfId="2810"/>
    <cellStyle name="Заголовок показателя [печать] 12" xfId="2811"/>
    <cellStyle name="Заголовок показателя [печать] 12 2" xfId="2812"/>
    <cellStyle name="Заголовок показателя [печать] 12 3" xfId="2813"/>
    <cellStyle name="Заголовок показателя [печать] 13" xfId="2814"/>
    <cellStyle name="Заголовок показателя [печать] 13 2" xfId="2815"/>
    <cellStyle name="Заголовок показателя [печать] 13 3" xfId="2816"/>
    <cellStyle name="Заголовок показателя [печать] 14" xfId="2817"/>
    <cellStyle name="Заголовок показателя [печать] 14 2" xfId="2818"/>
    <cellStyle name="Заголовок показателя [печать] 14 3" xfId="2819"/>
    <cellStyle name="Заголовок показателя [печать] 15" xfId="2820"/>
    <cellStyle name="Заголовок показателя [печать] 15 10" xfId="2821"/>
    <cellStyle name="Заголовок показателя [печать] 15 2" xfId="2822"/>
    <cellStyle name="Заголовок показателя [печать] 15 3" xfId="2823"/>
    <cellStyle name="Заголовок показателя [печать] 15 4" xfId="2824"/>
    <cellStyle name="Заголовок показателя [печать] 15 5" xfId="2825"/>
    <cellStyle name="Заголовок показателя [печать] 15 6" xfId="2826"/>
    <cellStyle name="Заголовок показателя [печать] 15 7" xfId="2827"/>
    <cellStyle name="Заголовок показателя [печать] 15 8" xfId="2828"/>
    <cellStyle name="Заголовок показателя [печать] 15 9" xfId="2829"/>
    <cellStyle name="Заголовок показателя [печать] 15_10470_35589_Расчет показателей КФМ" xfId="2830"/>
    <cellStyle name="Заголовок показателя [печать] 16" xfId="2831"/>
    <cellStyle name="Заголовок показателя [печать] 16 2" xfId="2832"/>
    <cellStyle name="Заголовок показателя [печать] 16 3" xfId="2833"/>
    <cellStyle name="Заголовок показателя [печать] 17" xfId="2834"/>
    <cellStyle name="Заголовок показателя [печать] 17 2" xfId="2835"/>
    <cellStyle name="Заголовок показателя [печать] 17 3" xfId="2836"/>
    <cellStyle name="Заголовок показателя [печать] 18" xfId="2837"/>
    <cellStyle name="Заголовок показателя [печать] 18 2" xfId="2838"/>
    <cellStyle name="Заголовок показателя [печать] 18 3" xfId="2839"/>
    <cellStyle name="Заголовок показателя [печать] 19" xfId="2840"/>
    <cellStyle name="Заголовок показателя [печать] 19 2" xfId="2841"/>
    <cellStyle name="Заголовок показателя [печать] 19 3" xfId="2842"/>
    <cellStyle name="Заголовок показателя [печать] 2" xfId="2843"/>
    <cellStyle name="Заголовок показателя [печать] 2 10" xfId="2844"/>
    <cellStyle name="Заголовок показателя [печать] 2 11" xfId="2845"/>
    <cellStyle name="Заголовок показателя [печать] 2 2" xfId="2846"/>
    <cellStyle name="Заголовок показателя [печать] 2 2 2" xfId="2847"/>
    <cellStyle name="Заголовок показателя [печать] 2 2 2 2" xfId="2848"/>
    <cellStyle name="Заголовок показателя [печать] 2 2 2 3" xfId="2849"/>
    <cellStyle name="Заголовок показателя [печать] 2 2 3" xfId="2850"/>
    <cellStyle name="Заголовок показателя [печать] 2 2 3 2" xfId="2851"/>
    <cellStyle name="Заголовок показателя [печать] 2 2 3 3" xfId="2852"/>
    <cellStyle name="Заголовок показателя [печать] 2 2 4" xfId="2853"/>
    <cellStyle name="Заголовок показателя [печать] 2 2 4 2" xfId="2854"/>
    <cellStyle name="Заголовок показателя [печать] 2 2 4 3" xfId="2855"/>
    <cellStyle name="Заголовок показателя [печать] 2 2 5" xfId="2856"/>
    <cellStyle name="Заголовок показателя [печать] 2 2 5 2" xfId="2857"/>
    <cellStyle name="Заголовок показателя [печать] 2 2 5 3" xfId="2858"/>
    <cellStyle name="Заголовок показателя [печать] 2 2 6" xfId="2859"/>
    <cellStyle name="Заголовок показателя [печать] 2 2 6 2" xfId="2860"/>
    <cellStyle name="Заголовок показателя [печать] 2 2 6 3" xfId="2861"/>
    <cellStyle name="Заголовок показателя [печать] 2 2 7" xfId="2862"/>
    <cellStyle name="Заголовок показателя [печать] 2 2 7 2" xfId="2863"/>
    <cellStyle name="Заголовок показателя [печать] 2 2 7 3" xfId="2864"/>
    <cellStyle name="Заголовок показателя [печать] 2 2 8" xfId="2865"/>
    <cellStyle name="Заголовок показателя [печать] 2 2 8 2" xfId="2866"/>
    <cellStyle name="Заголовок показателя [печать] 2 2 8 3" xfId="2867"/>
    <cellStyle name="Заголовок показателя [печать] 2 2 9" xfId="2868"/>
    <cellStyle name="Заголовок показателя [печать] 2 3" xfId="2869"/>
    <cellStyle name="Заголовок показателя [печать] 2 3 2" xfId="2870"/>
    <cellStyle name="Заголовок показателя [печать] 2 3 3" xfId="2871"/>
    <cellStyle name="Заголовок показателя [печать] 2 4" xfId="2872"/>
    <cellStyle name="Заголовок показателя [печать] 2 5" xfId="2873"/>
    <cellStyle name="Заголовок показателя [печать] 2 6" xfId="2874"/>
    <cellStyle name="Заголовок показателя [печать] 2 7" xfId="2875"/>
    <cellStyle name="Заголовок показателя [печать] 2 8" xfId="2876"/>
    <cellStyle name="Заголовок показателя [печать] 2 9" xfId="2877"/>
    <cellStyle name="Заголовок показателя [печать] 2_10470_35589_Расчет показателей КФМ" xfId="2878"/>
    <cellStyle name="Заголовок показателя [печать] 20" xfId="2879"/>
    <cellStyle name="Заголовок показателя [печать] 20 2" xfId="2880"/>
    <cellStyle name="Заголовок показателя [печать] 20 3" xfId="2881"/>
    <cellStyle name="Заголовок показателя [печать] 21" xfId="2882"/>
    <cellStyle name="Заголовок показателя [печать] 21 2" xfId="2883"/>
    <cellStyle name="Заголовок показателя [печать] 21 3" xfId="2884"/>
    <cellStyle name="Заголовок показателя [печать] 3" xfId="2885"/>
    <cellStyle name="Заголовок показателя [печать] 3 2" xfId="2886"/>
    <cellStyle name="Заголовок показателя [печать] 3 2 2" xfId="2887"/>
    <cellStyle name="Заголовок показателя [печать] 3 2 3" xfId="2888"/>
    <cellStyle name="Заголовок показателя [печать] 3 3" xfId="2889"/>
    <cellStyle name="Заголовок показателя [печать] 3 4" xfId="2890"/>
    <cellStyle name="Заголовок показателя [печать] 4" xfId="2891"/>
    <cellStyle name="Заголовок показателя [печать] 4 2" xfId="2892"/>
    <cellStyle name="Заголовок показателя [печать] 4 2 2" xfId="2893"/>
    <cellStyle name="Заголовок показателя [печать] 4 2 3" xfId="2894"/>
    <cellStyle name="Заголовок показателя [печать] 4 3" xfId="2895"/>
    <cellStyle name="Заголовок показателя [печать] 4 4" xfId="2896"/>
    <cellStyle name="Заголовок показателя [печать] 5" xfId="2897"/>
    <cellStyle name="Заголовок показателя [печать] 5 2" xfId="2898"/>
    <cellStyle name="Заголовок показателя [печать] 5 2 2" xfId="2899"/>
    <cellStyle name="Заголовок показателя [печать] 5 2 3" xfId="2900"/>
    <cellStyle name="Заголовок показателя [печать] 5 3" xfId="2901"/>
    <cellStyle name="Заголовок показателя [печать] 5 4" xfId="2902"/>
    <cellStyle name="Заголовок показателя [печать] 6" xfId="2903"/>
    <cellStyle name="Заголовок показателя [печать] 6 2" xfId="2904"/>
    <cellStyle name="Заголовок показателя [печать] 6 2 2" xfId="2905"/>
    <cellStyle name="Заголовок показателя [печать] 6 2 3" xfId="2906"/>
    <cellStyle name="Заголовок показателя [печать] 6 3" xfId="2907"/>
    <cellStyle name="Заголовок показателя [печать] 6 4" xfId="2908"/>
    <cellStyle name="Заголовок показателя [печать] 7" xfId="2909"/>
    <cellStyle name="Заголовок показателя [печать] 7 2" xfId="2910"/>
    <cellStyle name="Заголовок показателя [печать] 7 2 2" xfId="2911"/>
    <cellStyle name="Заголовок показателя [печать] 7 2 3" xfId="2912"/>
    <cellStyle name="Заголовок показателя [печать] 7 3" xfId="2913"/>
    <cellStyle name="Заголовок показателя [печать] 7 4" xfId="2914"/>
    <cellStyle name="Заголовок показателя [печать] 8" xfId="2915"/>
    <cellStyle name="Заголовок показателя [печать] 8 2" xfId="2916"/>
    <cellStyle name="Заголовок показателя [печать] 8 2 2" xfId="2917"/>
    <cellStyle name="Заголовок показателя [печать] 8 2 3" xfId="2918"/>
    <cellStyle name="Заголовок показателя [печать] 8 3" xfId="2919"/>
    <cellStyle name="Заголовок показателя [печать] 8 4" xfId="2920"/>
    <cellStyle name="Заголовок показателя [печать] 9" xfId="2921"/>
    <cellStyle name="Заголовок показателя [печать] 9 2" xfId="2922"/>
    <cellStyle name="Заголовок показателя [печать] 9 3" xfId="2923"/>
    <cellStyle name="Заголовок показателя константы" xfId="6"/>
    <cellStyle name="Заголовок показателя константы 10" xfId="2924"/>
    <cellStyle name="Заголовок показателя константы 10 2" xfId="2925"/>
    <cellStyle name="Заголовок показателя константы 10 2 2" xfId="2926"/>
    <cellStyle name="Заголовок показателя константы 10 2 3" xfId="2927"/>
    <cellStyle name="Заголовок показателя константы 10 2 3 2" xfId="2928"/>
    <cellStyle name="Заголовок показателя константы 10 2 4" xfId="2929"/>
    <cellStyle name="Заголовок показателя константы 10 3" xfId="2930"/>
    <cellStyle name="Заголовок показателя константы 10 3 2" xfId="2931"/>
    <cellStyle name="Заголовок показателя константы 10 3 2 2" xfId="2932"/>
    <cellStyle name="Заголовок показателя константы 10 3 3" xfId="2933"/>
    <cellStyle name="Заголовок показателя константы 10 3 4" xfId="2934"/>
    <cellStyle name="Заголовок показателя константы 10 4" xfId="2935"/>
    <cellStyle name="Заголовок показателя константы 10 4 2" xfId="2936"/>
    <cellStyle name="Заголовок показателя константы 10 5" xfId="2937"/>
    <cellStyle name="Заголовок показателя константы 10 6" xfId="2938"/>
    <cellStyle name="Заголовок показателя константы 11" xfId="2939"/>
    <cellStyle name="Заголовок показателя константы 11 2" xfId="2940"/>
    <cellStyle name="Заголовок показателя константы 11 2 2" xfId="2941"/>
    <cellStyle name="Заголовок показателя константы 11 2 3" xfId="2942"/>
    <cellStyle name="Заголовок показателя константы 11 2 3 2" xfId="2943"/>
    <cellStyle name="Заголовок показателя константы 11 2 4" xfId="2944"/>
    <cellStyle name="Заголовок показателя константы 11 3" xfId="2945"/>
    <cellStyle name="Заголовок показателя константы 11 3 2" xfId="2946"/>
    <cellStyle name="Заголовок показателя константы 11 3 2 2" xfId="2947"/>
    <cellStyle name="Заголовок показателя константы 11 3 3" xfId="2948"/>
    <cellStyle name="Заголовок показателя константы 11 3 4" xfId="2949"/>
    <cellStyle name="Заголовок показателя константы 11 4" xfId="2950"/>
    <cellStyle name="Заголовок показателя константы 11 4 2" xfId="2951"/>
    <cellStyle name="Заголовок показателя константы 11 5" xfId="2952"/>
    <cellStyle name="Заголовок показателя константы 11 6" xfId="2953"/>
    <cellStyle name="Заголовок показателя константы 12" xfId="2954"/>
    <cellStyle name="Заголовок показателя константы 12 2" xfId="2955"/>
    <cellStyle name="Заголовок показателя константы 12 2 2" xfId="2956"/>
    <cellStyle name="Заголовок показателя константы 12 2 3" xfId="2957"/>
    <cellStyle name="Заголовок показателя константы 12 2 3 2" xfId="2958"/>
    <cellStyle name="Заголовок показателя константы 12 2 4" xfId="2959"/>
    <cellStyle name="Заголовок показателя константы 12 3" xfId="2960"/>
    <cellStyle name="Заголовок показателя константы 12 3 2" xfId="2961"/>
    <cellStyle name="Заголовок показателя константы 12 3 2 2" xfId="2962"/>
    <cellStyle name="Заголовок показателя константы 12 3 3" xfId="2963"/>
    <cellStyle name="Заголовок показателя константы 12 3 4" xfId="2964"/>
    <cellStyle name="Заголовок показателя константы 12 4" xfId="2965"/>
    <cellStyle name="Заголовок показателя константы 12 4 2" xfId="2966"/>
    <cellStyle name="Заголовок показателя константы 12 5" xfId="2967"/>
    <cellStyle name="Заголовок показателя константы 12 6" xfId="2968"/>
    <cellStyle name="Заголовок показателя константы 13" xfId="2969"/>
    <cellStyle name="Заголовок показателя константы 13 2" xfId="2970"/>
    <cellStyle name="Заголовок показателя константы 13 3" xfId="2971"/>
    <cellStyle name="Заголовок показателя константы 13 3 2" xfId="2972"/>
    <cellStyle name="Заголовок показателя константы 13 3 2 2" xfId="2973"/>
    <cellStyle name="Заголовок показателя константы 13 3 3" xfId="2974"/>
    <cellStyle name="Заголовок показателя константы 13 3 4" xfId="2975"/>
    <cellStyle name="Заголовок показателя константы 13 4" xfId="2976"/>
    <cellStyle name="Заголовок показателя константы 13 4 2" xfId="2977"/>
    <cellStyle name="Заголовок показателя константы 13 5" xfId="2978"/>
    <cellStyle name="Заголовок показателя константы 13 6" xfId="2979"/>
    <cellStyle name="Заголовок показателя константы 14" xfId="2980"/>
    <cellStyle name="Заголовок показателя константы 14 2" xfId="2981"/>
    <cellStyle name="Заголовок показателя константы 14 3" xfId="2982"/>
    <cellStyle name="Заголовок показателя константы 14 3 2" xfId="2983"/>
    <cellStyle name="Заголовок показателя константы 14 3 2 2" xfId="2984"/>
    <cellStyle name="Заголовок показателя константы 14 3 3" xfId="2985"/>
    <cellStyle name="Заголовок показателя константы 14 3 4" xfId="2986"/>
    <cellStyle name="Заголовок показателя константы 14 4" xfId="2987"/>
    <cellStyle name="Заголовок показателя константы 14 4 2" xfId="2988"/>
    <cellStyle name="Заголовок показателя константы 14 5" xfId="2989"/>
    <cellStyle name="Заголовок показателя константы 14 6" xfId="2990"/>
    <cellStyle name="Заголовок показателя константы 15" xfId="2991"/>
    <cellStyle name="Заголовок показателя константы 15 10" xfId="2992"/>
    <cellStyle name="Заголовок показателя константы 15 10 2" xfId="2993"/>
    <cellStyle name="Заголовок показателя константы 15 10 2 2" xfId="2994"/>
    <cellStyle name="Заголовок показателя константы 15 10 3" xfId="2995"/>
    <cellStyle name="Заголовок показателя константы 15 10 4" xfId="2996"/>
    <cellStyle name="Заголовок показателя константы 15 11" xfId="2997"/>
    <cellStyle name="Заголовок показателя константы 15 11 2" xfId="2998"/>
    <cellStyle name="Заголовок показателя константы 15 12" xfId="2999"/>
    <cellStyle name="Заголовок показателя константы 15 13" xfId="3000"/>
    <cellStyle name="Заголовок показателя константы 15 2" xfId="3001"/>
    <cellStyle name="Заголовок показателя константы 15 2 2" xfId="3002"/>
    <cellStyle name="Заголовок показателя константы 15 2 2 2" xfId="3003"/>
    <cellStyle name="Заголовок показателя константы 15 2 3" xfId="3004"/>
    <cellStyle name="Заголовок показателя константы 15 2 3 2" xfId="3005"/>
    <cellStyle name="Заголовок показателя константы 15 2 4" xfId="3006"/>
    <cellStyle name="Заголовок показателя константы 15 3" xfId="3007"/>
    <cellStyle name="Заголовок показателя константы 15 3 2" xfId="3008"/>
    <cellStyle name="Заголовок показателя константы 15 3 2 2" xfId="3009"/>
    <cellStyle name="Заголовок показателя константы 15 3 3" xfId="3010"/>
    <cellStyle name="Заголовок показателя константы 15 3 3 2" xfId="3011"/>
    <cellStyle name="Заголовок показателя константы 15 3 4" xfId="3012"/>
    <cellStyle name="Заголовок показателя константы 15 4" xfId="3013"/>
    <cellStyle name="Заголовок показателя константы 15 4 2" xfId="3014"/>
    <cellStyle name="Заголовок показателя константы 15 4 2 2" xfId="3015"/>
    <cellStyle name="Заголовок показателя константы 15 4 3" xfId="3016"/>
    <cellStyle name="Заголовок показателя константы 15 4 3 2" xfId="3017"/>
    <cellStyle name="Заголовок показателя константы 15 4 4" xfId="3018"/>
    <cellStyle name="Заголовок показателя константы 15 5" xfId="3019"/>
    <cellStyle name="Заголовок показателя константы 15 5 2" xfId="3020"/>
    <cellStyle name="Заголовок показателя константы 15 5 2 2" xfId="3021"/>
    <cellStyle name="Заголовок показателя константы 15 5 3" xfId="3022"/>
    <cellStyle name="Заголовок показателя константы 15 5 3 2" xfId="3023"/>
    <cellStyle name="Заголовок показателя константы 15 5 4" xfId="3024"/>
    <cellStyle name="Заголовок показателя константы 15 6" xfId="3025"/>
    <cellStyle name="Заголовок показателя константы 15 6 2" xfId="3026"/>
    <cellStyle name="Заголовок показателя константы 15 6 2 2" xfId="3027"/>
    <cellStyle name="Заголовок показателя константы 15 6 3" xfId="3028"/>
    <cellStyle name="Заголовок показателя константы 15 6 3 2" xfId="3029"/>
    <cellStyle name="Заголовок показателя константы 15 6 4" xfId="3030"/>
    <cellStyle name="Заголовок показателя константы 15 7" xfId="3031"/>
    <cellStyle name="Заголовок показателя константы 15 7 2" xfId="3032"/>
    <cellStyle name="Заголовок показателя константы 15 7 2 2" xfId="3033"/>
    <cellStyle name="Заголовок показателя константы 15 7 3" xfId="3034"/>
    <cellStyle name="Заголовок показателя константы 15 7 3 2" xfId="3035"/>
    <cellStyle name="Заголовок показателя константы 15 7 4" xfId="3036"/>
    <cellStyle name="Заголовок показателя константы 15 8" xfId="3037"/>
    <cellStyle name="Заголовок показателя константы 15 8 2" xfId="3038"/>
    <cellStyle name="Заголовок показателя константы 15 8 2 2" xfId="3039"/>
    <cellStyle name="Заголовок показателя константы 15 8 3" xfId="3040"/>
    <cellStyle name="Заголовок показателя константы 15 8 3 2" xfId="3041"/>
    <cellStyle name="Заголовок показателя константы 15 8 4" xfId="3042"/>
    <cellStyle name="Заголовок показателя константы 15 9" xfId="3043"/>
    <cellStyle name="Заголовок показателя константы 15_10470_35589_Расчет показателей КФМ" xfId="3044"/>
    <cellStyle name="Заголовок показателя константы 16" xfId="3045"/>
    <cellStyle name="Заголовок показателя константы 16 2" xfId="3046"/>
    <cellStyle name="Заголовок показателя константы 16 3" xfId="3047"/>
    <cellStyle name="Заголовок показателя константы 16 3 2" xfId="3048"/>
    <cellStyle name="Заголовок показателя константы 16 3 2 2" xfId="3049"/>
    <cellStyle name="Заголовок показателя константы 16 3 3" xfId="3050"/>
    <cellStyle name="Заголовок показателя константы 16 3 4" xfId="3051"/>
    <cellStyle name="Заголовок показателя константы 16 4" xfId="3052"/>
    <cellStyle name="Заголовок показателя константы 16 4 2" xfId="3053"/>
    <cellStyle name="Заголовок показателя константы 16 5" xfId="3054"/>
    <cellStyle name="Заголовок показателя константы 16 6" xfId="3055"/>
    <cellStyle name="Заголовок показателя константы 17" xfId="3056"/>
    <cellStyle name="Заголовок показателя константы 17 2" xfId="3057"/>
    <cellStyle name="Заголовок показателя константы 17 3" xfId="3058"/>
    <cellStyle name="Заголовок показателя константы 17 3 2" xfId="3059"/>
    <cellStyle name="Заголовок показателя константы 17 3 2 2" xfId="3060"/>
    <cellStyle name="Заголовок показателя константы 17 3 3" xfId="3061"/>
    <cellStyle name="Заголовок показателя константы 17 3 4" xfId="3062"/>
    <cellStyle name="Заголовок показателя константы 17 4" xfId="3063"/>
    <cellStyle name="Заголовок показателя константы 17 4 2" xfId="3064"/>
    <cellStyle name="Заголовок показателя константы 17 5" xfId="3065"/>
    <cellStyle name="Заголовок показателя константы 17 6" xfId="3066"/>
    <cellStyle name="Заголовок показателя константы 18" xfId="3067"/>
    <cellStyle name="Заголовок показателя константы 18 2" xfId="3068"/>
    <cellStyle name="Заголовок показателя константы 18 3" xfId="3069"/>
    <cellStyle name="Заголовок показателя константы 18 3 2" xfId="3070"/>
    <cellStyle name="Заголовок показателя константы 18 3 2 2" xfId="3071"/>
    <cellStyle name="Заголовок показателя константы 18 3 3" xfId="3072"/>
    <cellStyle name="Заголовок показателя константы 18 3 4" xfId="3073"/>
    <cellStyle name="Заголовок показателя константы 18 4" xfId="3074"/>
    <cellStyle name="Заголовок показателя константы 18 4 2" xfId="3075"/>
    <cellStyle name="Заголовок показателя константы 18 5" xfId="3076"/>
    <cellStyle name="Заголовок показателя константы 18 6" xfId="3077"/>
    <cellStyle name="Заголовок показателя константы 19" xfId="3078"/>
    <cellStyle name="Заголовок показателя константы 19 2" xfId="3079"/>
    <cellStyle name="Заголовок показателя константы 19 3" xfId="3080"/>
    <cellStyle name="Заголовок показателя константы 19 3 2" xfId="3081"/>
    <cellStyle name="Заголовок показателя константы 19 3 2 2" xfId="3082"/>
    <cellStyle name="Заголовок показателя константы 19 3 3" xfId="3083"/>
    <cellStyle name="Заголовок показателя константы 19 3 4" xfId="3084"/>
    <cellStyle name="Заголовок показателя константы 19 4" xfId="3085"/>
    <cellStyle name="Заголовок показателя константы 19 4 2" xfId="3086"/>
    <cellStyle name="Заголовок показателя константы 19 5" xfId="3087"/>
    <cellStyle name="Заголовок показателя константы 19 6" xfId="3088"/>
    <cellStyle name="Заголовок показателя константы 2" xfId="3089"/>
    <cellStyle name="Заголовок показателя константы 2 10" xfId="3090"/>
    <cellStyle name="Заголовок показателя константы 2 10 2" xfId="3091"/>
    <cellStyle name="Заголовок показателя константы 2 10 2 2" xfId="3092"/>
    <cellStyle name="Заголовок показателя константы 2 10 3" xfId="3093"/>
    <cellStyle name="Заголовок показателя константы 2 10 4" xfId="3094"/>
    <cellStyle name="Заголовок показателя константы 2 11" xfId="3095"/>
    <cellStyle name="Заголовок показателя константы 2 11 2" xfId="3096"/>
    <cellStyle name="Заголовок показателя константы 2 11 3" xfId="3097"/>
    <cellStyle name="Заголовок показателя константы 2 12" xfId="3098"/>
    <cellStyle name="Заголовок показателя константы 2 13" xfId="3099"/>
    <cellStyle name="Заголовок показателя константы 2 14" xfId="3100"/>
    <cellStyle name="Заголовок показателя константы 2 2" xfId="3101"/>
    <cellStyle name="Заголовок показателя константы 2 2 10" xfId="3102"/>
    <cellStyle name="Заголовок показателя константы 2 2 10 2" xfId="3103"/>
    <cellStyle name="Заголовок показателя константы 2 2 11" xfId="3104"/>
    <cellStyle name="Заголовок показателя константы 2 2 2" xfId="3105"/>
    <cellStyle name="Заголовок показателя константы 2 2 2 2" xfId="3106"/>
    <cellStyle name="Заголовок показателя константы 2 2 2 3" xfId="3107"/>
    <cellStyle name="Заголовок показателя константы 2 2 2 3 2" xfId="3108"/>
    <cellStyle name="Заголовок показателя константы 2 2 2 3 3" xfId="3109"/>
    <cellStyle name="Заголовок показателя константы 2 2 2 4" xfId="3110"/>
    <cellStyle name="Заголовок показателя константы 2 2 2 5" xfId="3111"/>
    <cellStyle name="Заголовок показателя константы 2 2 2 6" xfId="3112"/>
    <cellStyle name="Заголовок показателя константы 2 2 3" xfId="3113"/>
    <cellStyle name="Заголовок показателя константы 2 2 3 2" xfId="3114"/>
    <cellStyle name="Заголовок показателя константы 2 2 3 3" xfId="3115"/>
    <cellStyle name="Заголовок показателя константы 2 2 3 3 2" xfId="3116"/>
    <cellStyle name="Заголовок показателя константы 2 2 3 3 3" xfId="3117"/>
    <cellStyle name="Заголовок показателя константы 2 2 3 4" xfId="3118"/>
    <cellStyle name="Заголовок показателя константы 2 2 3 5" xfId="3119"/>
    <cellStyle name="Заголовок показателя константы 2 2 3 6" xfId="3120"/>
    <cellStyle name="Заголовок показателя константы 2 2 4" xfId="3121"/>
    <cellStyle name="Заголовок показателя константы 2 2 4 2" xfId="3122"/>
    <cellStyle name="Заголовок показателя константы 2 2 4 3" xfId="3123"/>
    <cellStyle name="Заголовок показателя константы 2 2 4 3 2" xfId="3124"/>
    <cellStyle name="Заголовок показателя константы 2 2 4 3 3" xfId="3125"/>
    <cellStyle name="Заголовок показателя константы 2 2 4 4" xfId="3126"/>
    <cellStyle name="Заголовок показателя константы 2 2 4 5" xfId="3127"/>
    <cellStyle name="Заголовок показателя константы 2 2 4 6" xfId="3128"/>
    <cellStyle name="Заголовок показателя константы 2 2 5" xfId="3129"/>
    <cellStyle name="Заголовок показателя константы 2 2 5 2" xfId="3130"/>
    <cellStyle name="Заголовок показателя константы 2 2 5 3" xfId="3131"/>
    <cellStyle name="Заголовок показателя константы 2 2 5 3 2" xfId="3132"/>
    <cellStyle name="Заголовок показателя константы 2 2 5 3 3" xfId="3133"/>
    <cellStyle name="Заголовок показателя константы 2 2 5 4" xfId="3134"/>
    <cellStyle name="Заголовок показателя константы 2 2 5 5" xfId="3135"/>
    <cellStyle name="Заголовок показателя константы 2 2 5 6" xfId="3136"/>
    <cellStyle name="Заголовок показателя константы 2 2 6" xfId="3137"/>
    <cellStyle name="Заголовок показателя константы 2 2 6 2" xfId="3138"/>
    <cellStyle name="Заголовок показателя константы 2 2 6 3" xfId="3139"/>
    <cellStyle name="Заголовок показателя константы 2 2 6 3 2" xfId="3140"/>
    <cellStyle name="Заголовок показателя константы 2 2 6 3 3" xfId="3141"/>
    <cellStyle name="Заголовок показателя константы 2 2 6 4" xfId="3142"/>
    <cellStyle name="Заголовок показателя константы 2 2 6 5" xfId="3143"/>
    <cellStyle name="Заголовок показателя константы 2 2 6 6" xfId="3144"/>
    <cellStyle name="Заголовок показателя константы 2 2 7" xfId="3145"/>
    <cellStyle name="Заголовок показателя константы 2 2 7 2" xfId="3146"/>
    <cellStyle name="Заголовок показателя константы 2 2 7 3" xfId="3147"/>
    <cellStyle name="Заголовок показателя константы 2 2 7 3 2" xfId="3148"/>
    <cellStyle name="Заголовок показателя константы 2 2 7 3 3" xfId="3149"/>
    <cellStyle name="Заголовок показателя константы 2 2 7 4" xfId="3150"/>
    <cellStyle name="Заголовок показателя константы 2 2 7 5" xfId="3151"/>
    <cellStyle name="Заголовок показателя константы 2 2 7 6" xfId="3152"/>
    <cellStyle name="Заголовок показателя константы 2 2 8" xfId="3153"/>
    <cellStyle name="Заголовок показателя константы 2 2 8 2" xfId="3154"/>
    <cellStyle name="Заголовок показателя константы 2 2 8 3" xfId="3155"/>
    <cellStyle name="Заголовок показателя константы 2 2 8 3 2" xfId="3156"/>
    <cellStyle name="Заголовок показателя константы 2 2 8 3 3" xfId="3157"/>
    <cellStyle name="Заголовок показателя константы 2 2 8 4" xfId="3158"/>
    <cellStyle name="Заголовок показателя константы 2 2 8 5" xfId="3159"/>
    <cellStyle name="Заголовок показателя константы 2 2 8 6" xfId="3160"/>
    <cellStyle name="Заголовок показателя константы 2 2 9" xfId="3161"/>
    <cellStyle name="Заголовок показателя константы 2 2 9 2" xfId="3162"/>
    <cellStyle name="Заголовок показателя константы 2 2 9 2 2" xfId="3163"/>
    <cellStyle name="Заголовок показателя константы 2 2 9 3" xfId="3164"/>
    <cellStyle name="Заголовок показателя константы 2 2 9 4" xfId="3165"/>
    <cellStyle name="Заголовок показателя константы 2 2_10470_35589_Расчет показателей КФМ" xfId="3166"/>
    <cellStyle name="Заголовок показателя константы 2 3" xfId="3167"/>
    <cellStyle name="Заголовок показателя константы 2 3 2" xfId="3168"/>
    <cellStyle name="Заголовок показателя константы 2 3 3" xfId="3169"/>
    <cellStyle name="Заголовок показателя константы 2 3 3 2" xfId="3170"/>
    <cellStyle name="Заголовок показателя константы 2 3 3 3" xfId="3171"/>
    <cellStyle name="Заголовок показателя константы 2 3 4" xfId="3172"/>
    <cellStyle name="Заголовок показателя константы 2 3 5" xfId="3173"/>
    <cellStyle name="Заголовок показателя константы 2 3 6" xfId="3174"/>
    <cellStyle name="Заголовок показателя константы 2 4" xfId="3175"/>
    <cellStyle name="Заголовок показателя константы 2 4 2" xfId="3176"/>
    <cellStyle name="Заголовок показателя константы 2 4 2 2" xfId="3177"/>
    <cellStyle name="Заголовок показателя константы 2 4 3" xfId="3178"/>
    <cellStyle name="Заголовок показателя константы 2 4 3 2" xfId="3179"/>
    <cellStyle name="Заголовок показателя константы 2 4 4" xfId="3180"/>
    <cellStyle name="Заголовок показателя константы 2 5" xfId="3181"/>
    <cellStyle name="Заголовок показателя константы 2 5 2" xfId="3182"/>
    <cellStyle name="Заголовок показателя константы 2 5 2 2" xfId="3183"/>
    <cellStyle name="Заголовок показателя константы 2 5 3" xfId="3184"/>
    <cellStyle name="Заголовок показателя константы 2 5 3 2" xfId="3185"/>
    <cellStyle name="Заголовок показателя константы 2 5 4" xfId="3186"/>
    <cellStyle name="Заголовок показателя константы 2 6" xfId="3187"/>
    <cellStyle name="Заголовок показателя константы 2 6 2" xfId="3188"/>
    <cellStyle name="Заголовок показателя константы 2 6 2 2" xfId="3189"/>
    <cellStyle name="Заголовок показателя константы 2 6 3" xfId="3190"/>
    <cellStyle name="Заголовок показателя константы 2 6 3 2" xfId="3191"/>
    <cellStyle name="Заголовок показателя константы 2 6 4" xfId="3192"/>
    <cellStyle name="Заголовок показателя константы 2 7" xfId="3193"/>
    <cellStyle name="Заголовок показателя константы 2 7 2" xfId="3194"/>
    <cellStyle name="Заголовок показателя константы 2 7 2 2" xfId="3195"/>
    <cellStyle name="Заголовок показателя константы 2 7 3" xfId="3196"/>
    <cellStyle name="Заголовок показателя константы 2 7 3 2" xfId="3197"/>
    <cellStyle name="Заголовок показателя константы 2 7 4" xfId="3198"/>
    <cellStyle name="Заголовок показателя константы 2 8" xfId="3199"/>
    <cellStyle name="Заголовок показателя константы 2 8 2" xfId="3200"/>
    <cellStyle name="Заголовок показателя константы 2 8 2 2" xfId="3201"/>
    <cellStyle name="Заголовок показателя константы 2 8 3" xfId="3202"/>
    <cellStyle name="Заголовок показателя константы 2 8 3 2" xfId="3203"/>
    <cellStyle name="Заголовок показателя константы 2 8 4" xfId="3204"/>
    <cellStyle name="Заголовок показателя константы 2 9" xfId="3205"/>
    <cellStyle name="Заголовок показателя константы 2 9 2" xfId="3206"/>
    <cellStyle name="Заголовок показателя константы 2 9 2 2" xfId="3207"/>
    <cellStyle name="Заголовок показателя константы 2 9 3" xfId="3208"/>
    <cellStyle name="Заголовок показателя константы 2 9 3 2" xfId="3209"/>
    <cellStyle name="Заголовок показателя константы 2 9 4" xfId="3210"/>
    <cellStyle name="Заголовок показателя константы 2_10470_35589_Расчет показателей КФМ" xfId="3211"/>
    <cellStyle name="Заголовок показателя константы 20" xfId="3212"/>
    <cellStyle name="Заголовок показателя константы 20 2" xfId="3213"/>
    <cellStyle name="Заголовок показателя константы 20 3" xfId="3214"/>
    <cellStyle name="Заголовок показателя константы 20 3 2" xfId="3215"/>
    <cellStyle name="Заголовок показателя константы 20 3 2 2" xfId="3216"/>
    <cellStyle name="Заголовок показателя константы 20 3 3" xfId="3217"/>
    <cellStyle name="Заголовок показателя константы 20 3 4" xfId="3218"/>
    <cellStyle name="Заголовок показателя константы 20 4" xfId="3219"/>
    <cellStyle name="Заголовок показателя константы 20 4 2" xfId="3220"/>
    <cellStyle name="Заголовок показателя константы 20 5" xfId="3221"/>
    <cellStyle name="Заголовок показателя константы 20 6" xfId="3222"/>
    <cellStyle name="Заголовок показателя константы 21" xfId="3223"/>
    <cellStyle name="Заголовок показателя константы 21 2" xfId="3224"/>
    <cellStyle name="Заголовок показателя константы 21 3" xfId="3225"/>
    <cellStyle name="Заголовок показателя константы 21 3 2" xfId="3226"/>
    <cellStyle name="Заголовок показателя константы 21 3 2 2" xfId="3227"/>
    <cellStyle name="Заголовок показателя константы 21 3 3" xfId="3228"/>
    <cellStyle name="Заголовок показателя константы 21 3 4" xfId="3229"/>
    <cellStyle name="Заголовок показателя константы 21 4" xfId="3230"/>
    <cellStyle name="Заголовок показателя константы 21 4 2" xfId="3231"/>
    <cellStyle name="Заголовок показателя константы 21 5" xfId="3232"/>
    <cellStyle name="Заголовок показателя константы 21 6" xfId="3233"/>
    <cellStyle name="Заголовок показателя константы 22" xfId="3234"/>
    <cellStyle name="Заголовок показателя константы 22 2" xfId="3235"/>
    <cellStyle name="Заголовок показателя константы 23" xfId="3236"/>
    <cellStyle name="Заголовок показателя константы 23 2" xfId="3237"/>
    <cellStyle name="Заголовок показателя константы 3" xfId="3238"/>
    <cellStyle name="Заголовок показателя константы 3 2" xfId="3239"/>
    <cellStyle name="Заголовок показателя константы 3 2 2" xfId="3240"/>
    <cellStyle name="Заголовок показателя константы 3 2 3" xfId="3241"/>
    <cellStyle name="Заголовок показателя константы 3 2 3 2" xfId="3242"/>
    <cellStyle name="Заголовок показателя константы 3 2 3 3" xfId="3243"/>
    <cellStyle name="Заголовок показателя константы 3 2 4" xfId="3244"/>
    <cellStyle name="Заголовок показателя константы 3 2 5" xfId="3245"/>
    <cellStyle name="Заголовок показателя константы 3 2 6" xfId="3246"/>
    <cellStyle name="Заголовок показателя константы 3 3" xfId="3247"/>
    <cellStyle name="Заголовок показателя константы 3 3 2" xfId="3248"/>
    <cellStyle name="Заголовок показателя константы 3 3 2 2" xfId="3249"/>
    <cellStyle name="Заголовок показателя константы 3 3 3" xfId="3250"/>
    <cellStyle name="Заголовок показателя константы 3 3 4" xfId="3251"/>
    <cellStyle name="Заголовок показателя константы 3 4" xfId="3252"/>
    <cellStyle name="Заголовок показателя константы 3 4 2" xfId="3253"/>
    <cellStyle name="Заголовок показателя константы 3 4 3" xfId="3254"/>
    <cellStyle name="Заголовок показателя константы 3 5" xfId="3255"/>
    <cellStyle name="Заголовок показателя константы 3 6" xfId="3256"/>
    <cellStyle name="Заголовок показателя константы 3 7" xfId="3257"/>
    <cellStyle name="Заголовок показателя константы 4" xfId="3258"/>
    <cellStyle name="Заголовок показателя константы 4 2" xfId="3259"/>
    <cellStyle name="Заголовок показателя константы 4 2 2" xfId="3260"/>
    <cellStyle name="Заголовок показателя константы 4 2 3" xfId="3261"/>
    <cellStyle name="Заголовок показателя константы 4 2 3 2" xfId="3262"/>
    <cellStyle name="Заголовок показателя константы 4 2 3 3" xfId="3263"/>
    <cellStyle name="Заголовок показателя константы 4 2 4" xfId="3264"/>
    <cellStyle name="Заголовок показателя константы 4 2 5" xfId="3265"/>
    <cellStyle name="Заголовок показателя константы 4 2 6" xfId="3266"/>
    <cellStyle name="Заголовок показателя константы 4 3" xfId="3267"/>
    <cellStyle name="Заголовок показателя константы 4 3 2" xfId="3268"/>
    <cellStyle name="Заголовок показателя константы 4 3 2 2" xfId="3269"/>
    <cellStyle name="Заголовок показателя константы 4 3 3" xfId="3270"/>
    <cellStyle name="Заголовок показателя константы 4 3 4" xfId="3271"/>
    <cellStyle name="Заголовок показателя константы 4 4" xfId="3272"/>
    <cellStyle name="Заголовок показателя константы 4 4 2" xfId="3273"/>
    <cellStyle name="Заголовок показателя константы 4 4 3" xfId="3274"/>
    <cellStyle name="Заголовок показателя константы 4 5" xfId="3275"/>
    <cellStyle name="Заголовок показателя константы 4 6" xfId="3276"/>
    <cellStyle name="Заголовок показателя константы 4 7" xfId="3277"/>
    <cellStyle name="Заголовок показателя константы 5" xfId="3278"/>
    <cellStyle name="Заголовок показателя константы 5 2" xfId="3279"/>
    <cellStyle name="Заголовок показателя константы 5 2 2" xfId="3280"/>
    <cellStyle name="Заголовок показателя константы 5 2 3" xfId="3281"/>
    <cellStyle name="Заголовок показателя константы 5 2 3 2" xfId="3282"/>
    <cellStyle name="Заголовок показателя константы 5 2 3 3" xfId="3283"/>
    <cellStyle name="Заголовок показателя константы 5 2 4" xfId="3284"/>
    <cellStyle name="Заголовок показателя константы 5 2 5" xfId="3285"/>
    <cellStyle name="Заголовок показателя константы 5 2 6" xfId="3286"/>
    <cellStyle name="Заголовок показателя константы 5 3" xfId="3287"/>
    <cellStyle name="Заголовок показателя константы 5 3 2" xfId="3288"/>
    <cellStyle name="Заголовок показателя константы 5 3 2 2" xfId="3289"/>
    <cellStyle name="Заголовок показателя константы 5 3 3" xfId="3290"/>
    <cellStyle name="Заголовок показателя константы 5 3 4" xfId="3291"/>
    <cellStyle name="Заголовок показателя константы 5 4" xfId="3292"/>
    <cellStyle name="Заголовок показателя константы 5 4 2" xfId="3293"/>
    <cellStyle name="Заголовок показателя константы 5 4 3" xfId="3294"/>
    <cellStyle name="Заголовок показателя константы 5 5" xfId="3295"/>
    <cellStyle name="Заголовок показателя константы 5 6" xfId="3296"/>
    <cellStyle name="Заголовок показателя константы 5 7" xfId="3297"/>
    <cellStyle name="Заголовок показателя константы 6" xfId="3298"/>
    <cellStyle name="Заголовок показателя константы 6 2" xfId="3299"/>
    <cellStyle name="Заголовок показателя константы 6 2 2" xfId="3300"/>
    <cellStyle name="Заголовок показателя константы 6 2 3" xfId="3301"/>
    <cellStyle name="Заголовок показателя константы 6 2 3 2" xfId="3302"/>
    <cellStyle name="Заголовок показателя константы 6 2 3 3" xfId="3303"/>
    <cellStyle name="Заголовок показателя константы 6 2 4" xfId="3304"/>
    <cellStyle name="Заголовок показателя константы 6 2 5" xfId="3305"/>
    <cellStyle name="Заголовок показателя константы 6 2 6" xfId="3306"/>
    <cellStyle name="Заголовок показателя константы 6 3" xfId="3307"/>
    <cellStyle name="Заголовок показателя константы 6 3 2" xfId="3308"/>
    <cellStyle name="Заголовок показателя константы 6 3 2 2" xfId="3309"/>
    <cellStyle name="Заголовок показателя константы 6 3 3" xfId="3310"/>
    <cellStyle name="Заголовок показателя константы 6 3 4" xfId="3311"/>
    <cellStyle name="Заголовок показателя константы 6 4" xfId="3312"/>
    <cellStyle name="Заголовок показателя константы 6 4 2" xfId="3313"/>
    <cellStyle name="Заголовок показателя константы 6 4 3" xfId="3314"/>
    <cellStyle name="Заголовок показателя константы 6 5" xfId="3315"/>
    <cellStyle name="Заголовок показателя константы 6 6" xfId="3316"/>
    <cellStyle name="Заголовок показателя константы 6 7" xfId="3317"/>
    <cellStyle name="Заголовок показателя константы 7" xfId="3318"/>
    <cellStyle name="Заголовок показателя константы 7 2" xfId="3319"/>
    <cellStyle name="Заголовок показателя константы 7 2 2" xfId="3320"/>
    <cellStyle name="Заголовок показателя константы 7 2 3" xfId="3321"/>
    <cellStyle name="Заголовок показателя константы 7 2 3 2" xfId="3322"/>
    <cellStyle name="Заголовок показателя константы 7 2 3 3" xfId="3323"/>
    <cellStyle name="Заголовок показателя константы 7 2 4" xfId="3324"/>
    <cellStyle name="Заголовок показателя константы 7 2 5" xfId="3325"/>
    <cellStyle name="Заголовок показателя константы 7 2 6" xfId="3326"/>
    <cellStyle name="Заголовок показателя константы 7 3" xfId="3327"/>
    <cellStyle name="Заголовок показателя константы 7 3 2" xfId="3328"/>
    <cellStyle name="Заголовок показателя константы 7 3 2 2" xfId="3329"/>
    <cellStyle name="Заголовок показателя константы 7 3 3" xfId="3330"/>
    <cellStyle name="Заголовок показателя константы 7 3 4" xfId="3331"/>
    <cellStyle name="Заголовок показателя константы 7 4" xfId="3332"/>
    <cellStyle name="Заголовок показателя константы 7 4 2" xfId="3333"/>
    <cellStyle name="Заголовок показателя константы 7 4 3" xfId="3334"/>
    <cellStyle name="Заголовок показателя константы 7 5" xfId="3335"/>
    <cellStyle name="Заголовок показателя константы 7 6" xfId="3336"/>
    <cellStyle name="Заголовок показателя константы 7 7" xfId="3337"/>
    <cellStyle name="Заголовок показателя константы 8" xfId="3338"/>
    <cellStyle name="Заголовок показателя константы 8 2" xfId="3339"/>
    <cellStyle name="Заголовок показателя константы 8 2 2" xfId="3340"/>
    <cellStyle name="Заголовок показателя константы 8 2 3" xfId="3341"/>
    <cellStyle name="Заголовок показателя константы 8 2 3 2" xfId="3342"/>
    <cellStyle name="Заголовок показателя константы 8 2 3 3" xfId="3343"/>
    <cellStyle name="Заголовок показателя константы 8 2 4" xfId="3344"/>
    <cellStyle name="Заголовок показателя константы 8 2 5" xfId="3345"/>
    <cellStyle name="Заголовок показателя константы 8 2 6" xfId="3346"/>
    <cellStyle name="Заголовок показателя константы 8 3" xfId="3347"/>
    <cellStyle name="Заголовок показателя константы 8 3 2" xfId="3348"/>
    <cellStyle name="Заголовок показателя константы 8 3 2 2" xfId="3349"/>
    <cellStyle name="Заголовок показателя константы 8 3 3" xfId="3350"/>
    <cellStyle name="Заголовок показателя константы 8 3 4" xfId="3351"/>
    <cellStyle name="Заголовок показателя константы 8 4" xfId="3352"/>
    <cellStyle name="Заголовок показателя константы 8 4 2" xfId="3353"/>
    <cellStyle name="Заголовок показателя константы 8 4 3" xfId="3354"/>
    <cellStyle name="Заголовок показателя константы 8 5" xfId="3355"/>
    <cellStyle name="Заголовок показателя константы 8 6" xfId="3356"/>
    <cellStyle name="Заголовок показателя константы 8 7" xfId="3357"/>
    <cellStyle name="Заголовок показателя константы 9" xfId="3358"/>
    <cellStyle name="Заголовок показателя константы 9 2" xfId="3359"/>
    <cellStyle name="Заголовок показателя константы 9 2 2" xfId="3360"/>
    <cellStyle name="Заголовок показателя константы 9 2 3" xfId="3361"/>
    <cellStyle name="Заголовок показателя константы 9 2 3 2" xfId="3362"/>
    <cellStyle name="Заголовок показателя константы 9 2 4" xfId="3363"/>
    <cellStyle name="Заголовок показателя константы 9 3" xfId="3364"/>
    <cellStyle name="Заголовок показателя константы 9 3 2" xfId="3365"/>
    <cellStyle name="Заголовок показателя константы 9 3 2 2" xfId="3366"/>
    <cellStyle name="Заголовок показателя константы 9 3 3" xfId="3367"/>
    <cellStyle name="Заголовок показателя константы 9 3 4" xfId="3368"/>
    <cellStyle name="Заголовок показателя константы 9 4" xfId="3369"/>
    <cellStyle name="Заголовок показателя константы 9 4 2" xfId="3370"/>
    <cellStyle name="Заголовок показателя константы 9 5" xfId="3371"/>
    <cellStyle name="Заголовок показателя константы 9 6" xfId="3372"/>
    <cellStyle name="Заголовок результата расчета" xfId="8"/>
    <cellStyle name="Заголовок результата расчета 10" xfId="3373"/>
    <cellStyle name="Заголовок результата расчета 10 2" xfId="3374"/>
    <cellStyle name="Заголовок результата расчета 10 2 2" xfId="3375"/>
    <cellStyle name="Заголовок результата расчета 10 2 3" xfId="3376"/>
    <cellStyle name="Заголовок результата расчета 10 2 3 2" xfId="3377"/>
    <cellStyle name="Заголовок результата расчета 10 2 4" xfId="3378"/>
    <cellStyle name="Заголовок результата расчета 10 3" xfId="3379"/>
    <cellStyle name="Заголовок результата расчета 10 3 2" xfId="3380"/>
    <cellStyle name="Заголовок результата расчета 10 3 2 2" xfId="3381"/>
    <cellStyle name="Заголовок результата расчета 10 3 3" xfId="3382"/>
    <cellStyle name="Заголовок результата расчета 10 3 4" xfId="3383"/>
    <cellStyle name="Заголовок результата расчета 10 4" xfId="3384"/>
    <cellStyle name="Заголовок результата расчета 10 4 2" xfId="3385"/>
    <cellStyle name="Заголовок результата расчета 10 5" xfId="3386"/>
    <cellStyle name="Заголовок результата расчета 10 6" xfId="3387"/>
    <cellStyle name="Заголовок результата расчета 11" xfId="3388"/>
    <cellStyle name="Заголовок результата расчета 11 2" xfId="3389"/>
    <cellStyle name="Заголовок результата расчета 11 2 2" xfId="3390"/>
    <cellStyle name="Заголовок результата расчета 11 2 3" xfId="3391"/>
    <cellStyle name="Заголовок результата расчета 11 2 3 2" xfId="3392"/>
    <cellStyle name="Заголовок результата расчета 11 2 4" xfId="3393"/>
    <cellStyle name="Заголовок результата расчета 11 3" xfId="3394"/>
    <cellStyle name="Заголовок результата расчета 11 3 2" xfId="3395"/>
    <cellStyle name="Заголовок результата расчета 11 3 2 2" xfId="3396"/>
    <cellStyle name="Заголовок результата расчета 11 3 3" xfId="3397"/>
    <cellStyle name="Заголовок результата расчета 11 3 4" xfId="3398"/>
    <cellStyle name="Заголовок результата расчета 11 4" xfId="3399"/>
    <cellStyle name="Заголовок результата расчета 11 4 2" xfId="3400"/>
    <cellStyle name="Заголовок результата расчета 11 5" xfId="3401"/>
    <cellStyle name="Заголовок результата расчета 11 6" xfId="3402"/>
    <cellStyle name="Заголовок результата расчета 12" xfId="3403"/>
    <cellStyle name="Заголовок результата расчета 12 2" xfId="3404"/>
    <cellStyle name="Заголовок результата расчета 12 2 2" xfId="3405"/>
    <cellStyle name="Заголовок результата расчета 12 2 3" xfId="3406"/>
    <cellStyle name="Заголовок результата расчета 12 2 3 2" xfId="3407"/>
    <cellStyle name="Заголовок результата расчета 12 2 4" xfId="3408"/>
    <cellStyle name="Заголовок результата расчета 12 3" xfId="3409"/>
    <cellStyle name="Заголовок результата расчета 12 3 2" xfId="3410"/>
    <cellStyle name="Заголовок результата расчета 12 3 2 2" xfId="3411"/>
    <cellStyle name="Заголовок результата расчета 12 3 3" xfId="3412"/>
    <cellStyle name="Заголовок результата расчета 12 3 4" xfId="3413"/>
    <cellStyle name="Заголовок результата расчета 12 4" xfId="3414"/>
    <cellStyle name="Заголовок результата расчета 12 4 2" xfId="3415"/>
    <cellStyle name="Заголовок результата расчета 12 5" xfId="3416"/>
    <cellStyle name="Заголовок результата расчета 12 6" xfId="3417"/>
    <cellStyle name="Заголовок результата расчета 13" xfId="3418"/>
    <cellStyle name="Заголовок результата расчета 13 2" xfId="3419"/>
    <cellStyle name="Заголовок результата расчета 13 3" xfId="3420"/>
    <cellStyle name="Заголовок результата расчета 13 3 2" xfId="3421"/>
    <cellStyle name="Заголовок результата расчета 13 3 2 2" xfId="3422"/>
    <cellStyle name="Заголовок результата расчета 13 3 3" xfId="3423"/>
    <cellStyle name="Заголовок результата расчета 13 3 4" xfId="3424"/>
    <cellStyle name="Заголовок результата расчета 13 4" xfId="3425"/>
    <cellStyle name="Заголовок результата расчета 13 4 2" xfId="3426"/>
    <cellStyle name="Заголовок результата расчета 13 5" xfId="3427"/>
    <cellStyle name="Заголовок результата расчета 13 6" xfId="3428"/>
    <cellStyle name="Заголовок результата расчета 14" xfId="3429"/>
    <cellStyle name="Заголовок результата расчета 14 2" xfId="3430"/>
    <cellStyle name="Заголовок результата расчета 14 3" xfId="3431"/>
    <cellStyle name="Заголовок результата расчета 14 3 2" xfId="3432"/>
    <cellStyle name="Заголовок результата расчета 14 3 2 2" xfId="3433"/>
    <cellStyle name="Заголовок результата расчета 14 3 3" xfId="3434"/>
    <cellStyle name="Заголовок результата расчета 14 3 4" xfId="3435"/>
    <cellStyle name="Заголовок результата расчета 14 4" xfId="3436"/>
    <cellStyle name="Заголовок результата расчета 14 4 2" xfId="3437"/>
    <cellStyle name="Заголовок результата расчета 14 5" xfId="3438"/>
    <cellStyle name="Заголовок результата расчета 14 6" xfId="3439"/>
    <cellStyle name="Заголовок результата расчета 15" xfId="3440"/>
    <cellStyle name="Заголовок результата расчета 15 10" xfId="3441"/>
    <cellStyle name="Заголовок результата расчета 15 10 2" xfId="3442"/>
    <cellStyle name="Заголовок результата расчета 15 10 2 2" xfId="3443"/>
    <cellStyle name="Заголовок результата расчета 15 10 3" xfId="3444"/>
    <cellStyle name="Заголовок результата расчета 15 10 4" xfId="3445"/>
    <cellStyle name="Заголовок результата расчета 15 11" xfId="3446"/>
    <cellStyle name="Заголовок результата расчета 15 11 2" xfId="3447"/>
    <cellStyle name="Заголовок результата расчета 15 12" xfId="3448"/>
    <cellStyle name="Заголовок результата расчета 15 13" xfId="3449"/>
    <cellStyle name="Заголовок результата расчета 15 2" xfId="3450"/>
    <cellStyle name="Заголовок результата расчета 15 2 2" xfId="3451"/>
    <cellStyle name="Заголовок результата расчета 15 2 2 2" xfId="3452"/>
    <cellStyle name="Заголовок результата расчета 15 2 3" xfId="3453"/>
    <cellStyle name="Заголовок результата расчета 15 2 3 2" xfId="3454"/>
    <cellStyle name="Заголовок результата расчета 15 2 4" xfId="3455"/>
    <cellStyle name="Заголовок результата расчета 15 3" xfId="3456"/>
    <cellStyle name="Заголовок результата расчета 15 3 2" xfId="3457"/>
    <cellStyle name="Заголовок результата расчета 15 3 2 2" xfId="3458"/>
    <cellStyle name="Заголовок результата расчета 15 3 3" xfId="3459"/>
    <cellStyle name="Заголовок результата расчета 15 3 3 2" xfId="3460"/>
    <cellStyle name="Заголовок результата расчета 15 3 4" xfId="3461"/>
    <cellStyle name="Заголовок результата расчета 15 4" xfId="3462"/>
    <cellStyle name="Заголовок результата расчета 15 4 2" xfId="3463"/>
    <cellStyle name="Заголовок результата расчета 15 4 2 2" xfId="3464"/>
    <cellStyle name="Заголовок результата расчета 15 4 3" xfId="3465"/>
    <cellStyle name="Заголовок результата расчета 15 4 3 2" xfId="3466"/>
    <cellStyle name="Заголовок результата расчета 15 4 4" xfId="3467"/>
    <cellStyle name="Заголовок результата расчета 15 5" xfId="3468"/>
    <cellStyle name="Заголовок результата расчета 15 5 2" xfId="3469"/>
    <cellStyle name="Заголовок результата расчета 15 5 2 2" xfId="3470"/>
    <cellStyle name="Заголовок результата расчета 15 5 3" xfId="3471"/>
    <cellStyle name="Заголовок результата расчета 15 5 3 2" xfId="3472"/>
    <cellStyle name="Заголовок результата расчета 15 5 4" xfId="3473"/>
    <cellStyle name="Заголовок результата расчета 15 6" xfId="3474"/>
    <cellStyle name="Заголовок результата расчета 15 6 2" xfId="3475"/>
    <cellStyle name="Заголовок результата расчета 15 6 2 2" xfId="3476"/>
    <cellStyle name="Заголовок результата расчета 15 6 3" xfId="3477"/>
    <cellStyle name="Заголовок результата расчета 15 6 3 2" xfId="3478"/>
    <cellStyle name="Заголовок результата расчета 15 6 4" xfId="3479"/>
    <cellStyle name="Заголовок результата расчета 15 7" xfId="3480"/>
    <cellStyle name="Заголовок результата расчета 15 7 2" xfId="3481"/>
    <cellStyle name="Заголовок результата расчета 15 7 2 2" xfId="3482"/>
    <cellStyle name="Заголовок результата расчета 15 7 3" xfId="3483"/>
    <cellStyle name="Заголовок результата расчета 15 7 3 2" xfId="3484"/>
    <cellStyle name="Заголовок результата расчета 15 7 4" xfId="3485"/>
    <cellStyle name="Заголовок результата расчета 15 8" xfId="3486"/>
    <cellStyle name="Заголовок результата расчета 15 8 2" xfId="3487"/>
    <cellStyle name="Заголовок результата расчета 15 8 2 2" xfId="3488"/>
    <cellStyle name="Заголовок результата расчета 15 8 3" xfId="3489"/>
    <cellStyle name="Заголовок результата расчета 15 8 3 2" xfId="3490"/>
    <cellStyle name="Заголовок результата расчета 15 8 4" xfId="3491"/>
    <cellStyle name="Заголовок результата расчета 15 9" xfId="3492"/>
    <cellStyle name="Заголовок результата расчета 15_10470_35589_Расчет показателей КФМ" xfId="3493"/>
    <cellStyle name="Заголовок результата расчета 16" xfId="3494"/>
    <cellStyle name="Заголовок результата расчета 16 2" xfId="3495"/>
    <cellStyle name="Заголовок результата расчета 16 3" xfId="3496"/>
    <cellStyle name="Заголовок результата расчета 16 3 2" xfId="3497"/>
    <cellStyle name="Заголовок результата расчета 16 3 2 2" xfId="3498"/>
    <cellStyle name="Заголовок результата расчета 16 3 3" xfId="3499"/>
    <cellStyle name="Заголовок результата расчета 16 3 4" xfId="3500"/>
    <cellStyle name="Заголовок результата расчета 16 4" xfId="3501"/>
    <cellStyle name="Заголовок результата расчета 16 4 2" xfId="3502"/>
    <cellStyle name="Заголовок результата расчета 16 5" xfId="3503"/>
    <cellStyle name="Заголовок результата расчета 16 6" xfId="3504"/>
    <cellStyle name="Заголовок результата расчета 17" xfId="3505"/>
    <cellStyle name="Заголовок результата расчета 17 2" xfId="3506"/>
    <cellStyle name="Заголовок результата расчета 17 3" xfId="3507"/>
    <cellStyle name="Заголовок результата расчета 17 3 2" xfId="3508"/>
    <cellStyle name="Заголовок результата расчета 17 3 2 2" xfId="3509"/>
    <cellStyle name="Заголовок результата расчета 17 3 3" xfId="3510"/>
    <cellStyle name="Заголовок результата расчета 17 3 4" xfId="3511"/>
    <cellStyle name="Заголовок результата расчета 17 4" xfId="3512"/>
    <cellStyle name="Заголовок результата расчета 17 4 2" xfId="3513"/>
    <cellStyle name="Заголовок результата расчета 17 5" xfId="3514"/>
    <cellStyle name="Заголовок результата расчета 17 6" xfId="3515"/>
    <cellStyle name="Заголовок результата расчета 18" xfId="3516"/>
    <cellStyle name="Заголовок результата расчета 18 2" xfId="3517"/>
    <cellStyle name="Заголовок результата расчета 18 3" xfId="3518"/>
    <cellStyle name="Заголовок результата расчета 18 3 2" xfId="3519"/>
    <cellStyle name="Заголовок результата расчета 18 3 2 2" xfId="3520"/>
    <cellStyle name="Заголовок результата расчета 18 3 3" xfId="3521"/>
    <cellStyle name="Заголовок результата расчета 18 3 4" xfId="3522"/>
    <cellStyle name="Заголовок результата расчета 18 4" xfId="3523"/>
    <cellStyle name="Заголовок результата расчета 18 4 2" xfId="3524"/>
    <cellStyle name="Заголовок результата расчета 18 5" xfId="3525"/>
    <cellStyle name="Заголовок результата расчета 18 6" xfId="3526"/>
    <cellStyle name="Заголовок результата расчета 19" xfId="3527"/>
    <cellStyle name="Заголовок результата расчета 19 2" xfId="3528"/>
    <cellStyle name="Заголовок результата расчета 19 3" xfId="3529"/>
    <cellStyle name="Заголовок результата расчета 19 3 2" xfId="3530"/>
    <cellStyle name="Заголовок результата расчета 19 3 2 2" xfId="3531"/>
    <cellStyle name="Заголовок результата расчета 19 3 3" xfId="3532"/>
    <cellStyle name="Заголовок результата расчета 19 3 4" xfId="3533"/>
    <cellStyle name="Заголовок результата расчета 19 4" xfId="3534"/>
    <cellStyle name="Заголовок результата расчета 19 4 2" xfId="3535"/>
    <cellStyle name="Заголовок результата расчета 19 5" xfId="3536"/>
    <cellStyle name="Заголовок результата расчета 19 6" xfId="3537"/>
    <cellStyle name="Заголовок результата расчета 2" xfId="26"/>
    <cellStyle name="Заголовок результата расчета 2 10" xfId="3538"/>
    <cellStyle name="Заголовок результата расчета 2 10 2" xfId="3539"/>
    <cellStyle name="Заголовок результата расчета 2 10 2 2" xfId="3540"/>
    <cellStyle name="Заголовок результата расчета 2 10 3" xfId="3541"/>
    <cellStyle name="Заголовок результата расчета 2 10 4" xfId="3542"/>
    <cellStyle name="Заголовок результата расчета 2 11" xfId="3543"/>
    <cellStyle name="Заголовок результата расчета 2 11 2" xfId="3544"/>
    <cellStyle name="Заголовок результата расчета 2 11 3" xfId="3545"/>
    <cellStyle name="Заголовок результата расчета 2 12" xfId="3546"/>
    <cellStyle name="Заголовок результата расчета 2 13" xfId="3547"/>
    <cellStyle name="Заголовок результата расчета 2 14" xfId="3548"/>
    <cellStyle name="Заголовок результата расчета 2 2" xfId="3549"/>
    <cellStyle name="Заголовок результата расчета 2 2 10" xfId="3550"/>
    <cellStyle name="Заголовок результата расчета 2 2 10 2" xfId="3551"/>
    <cellStyle name="Заголовок результата расчета 2 2 11" xfId="3552"/>
    <cellStyle name="Заголовок результата расчета 2 2 2" xfId="3553"/>
    <cellStyle name="Заголовок результата расчета 2 2 2 2" xfId="3554"/>
    <cellStyle name="Заголовок результата расчета 2 2 2 3" xfId="3555"/>
    <cellStyle name="Заголовок результата расчета 2 2 2 3 2" xfId="3556"/>
    <cellStyle name="Заголовок результата расчета 2 2 2 3 3" xfId="3557"/>
    <cellStyle name="Заголовок результата расчета 2 2 2 4" xfId="3558"/>
    <cellStyle name="Заголовок результата расчета 2 2 2 5" xfId="3559"/>
    <cellStyle name="Заголовок результата расчета 2 2 2 6" xfId="3560"/>
    <cellStyle name="Заголовок результата расчета 2 2 3" xfId="3561"/>
    <cellStyle name="Заголовок результата расчета 2 2 3 2" xfId="3562"/>
    <cellStyle name="Заголовок результата расчета 2 2 3 3" xfId="3563"/>
    <cellStyle name="Заголовок результата расчета 2 2 3 3 2" xfId="3564"/>
    <cellStyle name="Заголовок результата расчета 2 2 3 3 3" xfId="3565"/>
    <cellStyle name="Заголовок результата расчета 2 2 3 4" xfId="3566"/>
    <cellStyle name="Заголовок результата расчета 2 2 3 5" xfId="3567"/>
    <cellStyle name="Заголовок результата расчета 2 2 3 6" xfId="3568"/>
    <cellStyle name="Заголовок результата расчета 2 2 4" xfId="3569"/>
    <cellStyle name="Заголовок результата расчета 2 2 4 2" xfId="3570"/>
    <cellStyle name="Заголовок результата расчета 2 2 4 3" xfId="3571"/>
    <cellStyle name="Заголовок результата расчета 2 2 4 3 2" xfId="3572"/>
    <cellStyle name="Заголовок результата расчета 2 2 4 3 3" xfId="3573"/>
    <cellStyle name="Заголовок результата расчета 2 2 4 4" xfId="3574"/>
    <cellStyle name="Заголовок результата расчета 2 2 4 5" xfId="3575"/>
    <cellStyle name="Заголовок результата расчета 2 2 4 6" xfId="3576"/>
    <cellStyle name="Заголовок результата расчета 2 2 5" xfId="3577"/>
    <cellStyle name="Заголовок результата расчета 2 2 5 2" xfId="3578"/>
    <cellStyle name="Заголовок результата расчета 2 2 5 3" xfId="3579"/>
    <cellStyle name="Заголовок результата расчета 2 2 5 3 2" xfId="3580"/>
    <cellStyle name="Заголовок результата расчета 2 2 5 3 3" xfId="3581"/>
    <cellStyle name="Заголовок результата расчета 2 2 5 4" xfId="3582"/>
    <cellStyle name="Заголовок результата расчета 2 2 5 5" xfId="3583"/>
    <cellStyle name="Заголовок результата расчета 2 2 5 6" xfId="3584"/>
    <cellStyle name="Заголовок результата расчета 2 2 6" xfId="3585"/>
    <cellStyle name="Заголовок результата расчета 2 2 6 2" xfId="3586"/>
    <cellStyle name="Заголовок результата расчета 2 2 6 3" xfId="3587"/>
    <cellStyle name="Заголовок результата расчета 2 2 6 3 2" xfId="3588"/>
    <cellStyle name="Заголовок результата расчета 2 2 6 3 3" xfId="3589"/>
    <cellStyle name="Заголовок результата расчета 2 2 6 4" xfId="3590"/>
    <cellStyle name="Заголовок результата расчета 2 2 6 5" xfId="3591"/>
    <cellStyle name="Заголовок результата расчета 2 2 6 6" xfId="3592"/>
    <cellStyle name="Заголовок результата расчета 2 2 7" xfId="3593"/>
    <cellStyle name="Заголовок результата расчета 2 2 7 2" xfId="3594"/>
    <cellStyle name="Заголовок результата расчета 2 2 7 3" xfId="3595"/>
    <cellStyle name="Заголовок результата расчета 2 2 7 3 2" xfId="3596"/>
    <cellStyle name="Заголовок результата расчета 2 2 7 3 3" xfId="3597"/>
    <cellStyle name="Заголовок результата расчета 2 2 7 4" xfId="3598"/>
    <cellStyle name="Заголовок результата расчета 2 2 7 5" xfId="3599"/>
    <cellStyle name="Заголовок результата расчета 2 2 7 6" xfId="3600"/>
    <cellStyle name="Заголовок результата расчета 2 2 8" xfId="3601"/>
    <cellStyle name="Заголовок результата расчета 2 2 8 2" xfId="3602"/>
    <cellStyle name="Заголовок результата расчета 2 2 8 3" xfId="3603"/>
    <cellStyle name="Заголовок результата расчета 2 2 8 3 2" xfId="3604"/>
    <cellStyle name="Заголовок результата расчета 2 2 8 3 3" xfId="3605"/>
    <cellStyle name="Заголовок результата расчета 2 2 8 4" xfId="3606"/>
    <cellStyle name="Заголовок результата расчета 2 2 8 5" xfId="3607"/>
    <cellStyle name="Заголовок результата расчета 2 2 8 6" xfId="3608"/>
    <cellStyle name="Заголовок результата расчета 2 2 9" xfId="3609"/>
    <cellStyle name="Заголовок результата расчета 2 2 9 2" xfId="3610"/>
    <cellStyle name="Заголовок результата расчета 2 2 9 2 2" xfId="3611"/>
    <cellStyle name="Заголовок результата расчета 2 2 9 3" xfId="3612"/>
    <cellStyle name="Заголовок результата расчета 2 2 9 4" xfId="3613"/>
    <cellStyle name="Заголовок результата расчета 2 2_10470_35589_Расчет показателей КФМ" xfId="3614"/>
    <cellStyle name="Заголовок результата расчета 2 3" xfId="3615"/>
    <cellStyle name="Заголовок результата расчета 2 3 2" xfId="3616"/>
    <cellStyle name="Заголовок результата расчета 2 3 3" xfId="3617"/>
    <cellStyle name="Заголовок результата расчета 2 3 3 2" xfId="3618"/>
    <cellStyle name="Заголовок результата расчета 2 3 3 3" xfId="3619"/>
    <cellStyle name="Заголовок результата расчета 2 3 4" xfId="3620"/>
    <cellStyle name="Заголовок результата расчета 2 3 5" xfId="3621"/>
    <cellStyle name="Заголовок результата расчета 2 3 6" xfId="3622"/>
    <cellStyle name="Заголовок результата расчета 2 4" xfId="3623"/>
    <cellStyle name="Заголовок результата расчета 2 4 2" xfId="3624"/>
    <cellStyle name="Заголовок результата расчета 2 4 2 2" xfId="3625"/>
    <cellStyle name="Заголовок результата расчета 2 4 3" xfId="3626"/>
    <cellStyle name="Заголовок результата расчета 2 4 3 2" xfId="3627"/>
    <cellStyle name="Заголовок результата расчета 2 4 4" xfId="3628"/>
    <cellStyle name="Заголовок результата расчета 2 5" xfId="3629"/>
    <cellStyle name="Заголовок результата расчета 2 5 2" xfId="3630"/>
    <cellStyle name="Заголовок результата расчета 2 5 2 2" xfId="3631"/>
    <cellStyle name="Заголовок результата расчета 2 5 3" xfId="3632"/>
    <cellStyle name="Заголовок результата расчета 2 5 3 2" xfId="3633"/>
    <cellStyle name="Заголовок результата расчета 2 5 4" xfId="3634"/>
    <cellStyle name="Заголовок результата расчета 2 6" xfId="3635"/>
    <cellStyle name="Заголовок результата расчета 2 6 2" xfId="3636"/>
    <cellStyle name="Заголовок результата расчета 2 6 2 2" xfId="3637"/>
    <cellStyle name="Заголовок результата расчета 2 6 3" xfId="3638"/>
    <cellStyle name="Заголовок результата расчета 2 6 3 2" xfId="3639"/>
    <cellStyle name="Заголовок результата расчета 2 6 4" xfId="3640"/>
    <cellStyle name="Заголовок результата расчета 2 7" xfId="3641"/>
    <cellStyle name="Заголовок результата расчета 2 7 2" xfId="3642"/>
    <cellStyle name="Заголовок результата расчета 2 7 2 2" xfId="3643"/>
    <cellStyle name="Заголовок результата расчета 2 7 3" xfId="3644"/>
    <cellStyle name="Заголовок результата расчета 2 7 3 2" xfId="3645"/>
    <cellStyle name="Заголовок результата расчета 2 7 4" xfId="3646"/>
    <cellStyle name="Заголовок результата расчета 2 8" xfId="3647"/>
    <cellStyle name="Заголовок результата расчета 2 8 2" xfId="3648"/>
    <cellStyle name="Заголовок результата расчета 2 8 2 2" xfId="3649"/>
    <cellStyle name="Заголовок результата расчета 2 8 3" xfId="3650"/>
    <cellStyle name="Заголовок результата расчета 2 8 3 2" xfId="3651"/>
    <cellStyle name="Заголовок результата расчета 2 8 4" xfId="3652"/>
    <cellStyle name="Заголовок результата расчета 2 9" xfId="3653"/>
    <cellStyle name="Заголовок результата расчета 2 9 2" xfId="3654"/>
    <cellStyle name="Заголовок результата расчета 2 9 2 2" xfId="3655"/>
    <cellStyle name="Заголовок результата расчета 2 9 3" xfId="3656"/>
    <cellStyle name="Заголовок результата расчета 2 9 3 2" xfId="3657"/>
    <cellStyle name="Заголовок результата расчета 2 9 4" xfId="3658"/>
    <cellStyle name="Заголовок результата расчета 2_10470_35589_Расчет показателей КФМ" xfId="3659"/>
    <cellStyle name="Заголовок результата расчета 20" xfId="3660"/>
    <cellStyle name="Заголовок результата расчета 20 2" xfId="3661"/>
    <cellStyle name="Заголовок результата расчета 20 3" xfId="3662"/>
    <cellStyle name="Заголовок результата расчета 20 3 2" xfId="3663"/>
    <cellStyle name="Заголовок результата расчета 20 3 2 2" xfId="3664"/>
    <cellStyle name="Заголовок результата расчета 20 3 3" xfId="3665"/>
    <cellStyle name="Заголовок результата расчета 20 3 4" xfId="3666"/>
    <cellStyle name="Заголовок результата расчета 20 4" xfId="3667"/>
    <cellStyle name="Заголовок результата расчета 20 4 2" xfId="3668"/>
    <cellStyle name="Заголовок результата расчета 20 5" xfId="3669"/>
    <cellStyle name="Заголовок результата расчета 20 6" xfId="3670"/>
    <cellStyle name="Заголовок результата расчета 21" xfId="3671"/>
    <cellStyle name="Заголовок результата расчета 21 2" xfId="3672"/>
    <cellStyle name="Заголовок результата расчета 21 2 2" xfId="3673"/>
    <cellStyle name="Заголовок результата расчета 21 2 3" xfId="3674"/>
    <cellStyle name="Заголовок результата расчета 21 2 3 2" xfId="3675"/>
    <cellStyle name="Заголовок результата расчета 21 2 4" xfId="3676"/>
    <cellStyle name="Заголовок результата расчета 21 3" xfId="3677"/>
    <cellStyle name="Заголовок результата расчета 21 3 2" xfId="3678"/>
    <cellStyle name="Заголовок результата расчета 21 3 2 2" xfId="3679"/>
    <cellStyle name="Заголовок результата расчета 21 3 3" xfId="3680"/>
    <cellStyle name="Заголовок результата расчета 21 3 4" xfId="3681"/>
    <cellStyle name="Заголовок результата расчета 21 4" xfId="3682"/>
    <cellStyle name="Заголовок результата расчета 21 4 2" xfId="3683"/>
    <cellStyle name="Заголовок результата расчета 21 5" xfId="3684"/>
    <cellStyle name="Заголовок результата расчета 21 6" xfId="3685"/>
    <cellStyle name="Заголовок результата расчета 22" xfId="3686"/>
    <cellStyle name="Заголовок результата расчета 22 2" xfId="3687"/>
    <cellStyle name="Заголовок результата расчета 23" xfId="3688"/>
    <cellStyle name="Заголовок результата расчета 23 2" xfId="3689"/>
    <cellStyle name="Заголовок результата расчета 3" xfId="3690"/>
    <cellStyle name="Заголовок результата расчета 3 2" xfId="3691"/>
    <cellStyle name="Заголовок результата расчета 3 2 2" xfId="3692"/>
    <cellStyle name="Заголовок результата расчета 3 2 3" xfId="3693"/>
    <cellStyle name="Заголовок результата расчета 3 2 3 2" xfId="3694"/>
    <cellStyle name="Заголовок результата расчета 3 2 3 3" xfId="3695"/>
    <cellStyle name="Заголовок результата расчета 3 2 4" xfId="3696"/>
    <cellStyle name="Заголовок результата расчета 3 2 5" xfId="3697"/>
    <cellStyle name="Заголовок результата расчета 3 2 6" xfId="3698"/>
    <cellStyle name="Заголовок результата расчета 3 3" xfId="3699"/>
    <cellStyle name="Заголовок результата расчета 3 3 2" xfId="3700"/>
    <cellStyle name="Заголовок результата расчета 3 3 2 2" xfId="3701"/>
    <cellStyle name="Заголовок результата расчета 3 3 3" xfId="3702"/>
    <cellStyle name="Заголовок результата расчета 3 3 4" xfId="3703"/>
    <cellStyle name="Заголовок результата расчета 3 4" xfId="3704"/>
    <cellStyle name="Заголовок результата расчета 3 4 2" xfId="3705"/>
    <cellStyle name="Заголовок результата расчета 3 4 3" xfId="3706"/>
    <cellStyle name="Заголовок результата расчета 3 5" xfId="3707"/>
    <cellStyle name="Заголовок результата расчета 3 6" xfId="3708"/>
    <cellStyle name="Заголовок результата расчета 3 7" xfId="3709"/>
    <cellStyle name="Заголовок результата расчета 4" xfId="3710"/>
    <cellStyle name="Заголовок результата расчета 4 2" xfId="3711"/>
    <cellStyle name="Заголовок результата расчета 4 2 2" xfId="3712"/>
    <cellStyle name="Заголовок результата расчета 4 2 3" xfId="3713"/>
    <cellStyle name="Заголовок результата расчета 4 2 3 2" xfId="3714"/>
    <cellStyle name="Заголовок результата расчета 4 2 3 3" xfId="3715"/>
    <cellStyle name="Заголовок результата расчета 4 2 4" xfId="3716"/>
    <cellStyle name="Заголовок результата расчета 4 2 5" xfId="3717"/>
    <cellStyle name="Заголовок результата расчета 4 2 6" xfId="3718"/>
    <cellStyle name="Заголовок результата расчета 4 3" xfId="3719"/>
    <cellStyle name="Заголовок результата расчета 4 3 2" xfId="3720"/>
    <cellStyle name="Заголовок результата расчета 4 3 2 2" xfId="3721"/>
    <cellStyle name="Заголовок результата расчета 4 3 3" xfId="3722"/>
    <cellStyle name="Заголовок результата расчета 4 3 4" xfId="3723"/>
    <cellStyle name="Заголовок результата расчета 4 4" xfId="3724"/>
    <cellStyle name="Заголовок результата расчета 4 4 2" xfId="3725"/>
    <cellStyle name="Заголовок результата расчета 4 4 3" xfId="3726"/>
    <cellStyle name="Заголовок результата расчета 4 5" xfId="3727"/>
    <cellStyle name="Заголовок результата расчета 4 6" xfId="3728"/>
    <cellStyle name="Заголовок результата расчета 4 7" xfId="3729"/>
    <cellStyle name="Заголовок результата расчета 5" xfId="3730"/>
    <cellStyle name="Заголовок результата расчета 5 2" xfId="3731"/>
    <cellStyle name="Заголовок результата расчета 5 2 2" xfId="3732"/>
    <cellStyle name="Заголовок результата расчета 5 2 3" xfId="3733"/>
    <cellStyle name="Заголовок результата расчета 5 2 3 2" xfId="3734"/>
    <cellStyle name="Заголовок результата расчета 5 2 3 3" xfId="3735"/>
    <cellStyle name="Заголовок результата расчета 5 2 4" xfId="3736"/>
    <cellStyle name="Заголовок результата расчета 5 2 5" xfId="3737"/>
    <cellStyle name="Заголовок результата расчета 5 2 6" xfId="3738"/>
    <cellStyle name="Заголовок результата расчета 5 3" xfId="3739"/>
    <cellStyle name="Заголовок результата расчета 5 3 2" xfId="3740"/>
    <cellStyle name="Заголовок результата расчета 5 3 2 2" xfId="3741"/>
    <cellStyle name="Заголовок результата расчета 5 3 3" xfId="3742"/>
    <cellStyle name="Заголовок результата расчета 5 3 4" xfId="3743"/>
    <cellStyle name="Заголовок результата расчета 5 4" xfId="3744"/>
    <cellStyle name="Заголовок результата расчета 5 4 2" xfId="3745"/>
    <cellStyle name="Заголовок результата расчета 5 4 3" xfId="3746"/>
    <cellStyle name="Заголовок результата расчета 5 5" xfId="3747"/>
    <cellStyle name="Заголовок результата расчета 5 6" xfId="3748"/>
    <cellStyle name="Заголовок результата расчета 5 7" xfId="3749"/>
    <cellStyle name="Заголовок результата расчета 6" xfId="3750"/>
    <cellStyle name="Заголовок результата расчета 6 2" xfId="3751"/>
    <cellStyle name="Заголовок результата расчета 6 2 2" xfId="3752"/>
    <cellStyle name="Заголовок результата расчета 6 2 3" xfId="3753"/>
    <cellStyle name="Заголовок результата расчета 6 2 3 2" xfId="3754"/>
    <cellStyle name="Заголовок результата расчета 6 2 3 3" xfId="3755"/>
    <cellStyle name="Заголовок результата расчета 6 2 4" xfId="3756"/>
    <cellStyle name="Заголовок результата расчета 6 2 5" xfId="3757"/>
    <cellStyle name="Заголовок результата расчета 6 2 6" xfId="3758"/>
    <cellStyle name="Заголовок результата расчета 6 3" xfId="3759"/>
    <cellStyle name="Заголовок результата расчета 6 3 2" xfId="3760"/>
    <cellStyle name="Заголовок результата расчета 6 3 2 2" xfId="3761"/>
    <cellStyle name="Заголовок результата расчета 6 3 3" xfId="3762"/>
    <cellStyle name="Заголовок результата расчета 6 3 4" xfId="3763"/>
    <cellStyle name="Заголовок результата расчета 6 4" xfId="3764"/>
    <cellStyle name="Заголовок результата расчета 6 4 2" xfId="3765"/>
    <cellStyle name="Заголовок результата расчета 6 4 3" xfId="3766"/>
    <cellStyle name="Заголовок результата расчета 6 5" xfId="3767"/>
    <cellStyle name="Заголовок результата расчета 6 6" xfId="3768"/>
    <cellStyle name="Заголовок результата расчета 6 7" xfId="3769"/>
    <cellStyle name="Заголовок результата расчета 7" xfId="3770"/>
    <cellStyle name="Заголовок результата расчета 7 2" xfId="3771"/>
    <cellStyle name="Заголовок результата расчета 7 2 2" xfId="3772"/>
    <cellStyle name="Заголовок результата расчета 7 2 3" xfId="3773"/>
    <cellStyle name="Заголовок результата расчета 7 2 3 2" xfId="3774"/>
    <cellStyle name="Заголовок результата расчета 7 2 3 3" xfId="3775"/>
    <cellStyle name="Заголовок результата расчета 7 2 4" xfId="3776"/>
    <cellStyle name="Заголовок результата расчета 7 2 5" xfId="3777"/>
    <cellStyle name="Заголовок результата расчета 7 2 6" xfId="3778"/>
    <cellStyle name="Заголовок результата расчета 7 3" xfId="3779"/>
    <cellStyle name="Заголовок результата расчета 7 3 2" xfId="3780"/>
    <cellStyle name="Заголовок результата расчета 7 3 2 2" xfId="3781"/>
    <cellStyle name="Заголовок результата расчета 7 3 3" xfId="3782"/>
    <cellStyle name="Заголовок результата расчета 7 3 4" xfId="3783"/>
    <cellStyle name="Заголовок результата расчета 7 4" xfId="3784"/>
    <cellStyle name="Заголовок результата расчета 7 4 2" xfId="3785"/>
    <cellStyle name="Заголовок результата расчета 7 4 3" xfId="3786"/>
    <cellStyle name="Заголовок результата расчета 7 5" xfId="3787"/>
    <cellStyle name="Заголовок результата расчета 7 6" xfId="3788"/>
    <cellStyle name="Заголовок результата расчета 7 7" xfId="3789"/>
    <cellStyle name="Заголовок результата расчета 8" xfId="3790"/>
    <cellStyle name="Заголовок результата расчета 8 2" xfId="3791"/>
    <cellStyle name="Заголовок результата расчета 8 2 2" xfId="3792"/>
    <cellStyle name="Заголовок результата расчета 8 2 3" xfId="3793"/>
    <cellStyle name="Заголовок результата расчета 8 2 3 2" xfId="3794"/>
    <cellStyle name="Заголовок результата расчета 8 2 3 3" xfId="3795"/>
    <cellStyle name="Заголовок результата расчета 8 2 4" xfId="3796"/>
    <cellStyle name="Заголовок результата расчета 8 2 5" xfId="3797"/>
    <cellStyle name="Заголовок результата расчета 8 2 6" xfId="3798"/>
    <cellStyle name="Заголовок результата расчета 8 3" xfId="3799"/>
    <cellStyle name="Заголовок результата расчета 8 3 2" xfId="3800"/>
    <cellStyle name="Заголовок результата расчета 8 3 2 2" xfId="3801"/>
    <cellStyle name="Заголовок результата расчета 8 3 3" xfId="3802"/>
    <cellStyle name="Заголовок результата расчета 8 3 4" xfId="3803"/>
    <cellStyle name="Заголовок результата расчета 8 4" xfId="3804"/>
    <cellStyle name="Заголовок результата расчета 8 4 2" xfId="3805"/>
    <cellStyle name="Заголовок результата расчета 8 4 3" xfId="3806"/>
    <cellStyle name="Заголовок результата расчета 8 5" xfId="3807"/>
    <cellStyle name="Заголовок результата расчета 8 6" xfId="3808"/>
    <cellStyle name="Заголовок результата расчета 8 7" xfId="3809"/>
    <cellStyle name="Заголовок результата расчета 9" xfId="3810"/>
    <cellStyle name="Заголовок результата расчета 9 2" xfId="3811"/>
    <cellStyle name="Заголовок результата расчета 9 2 2" xfId="3812"/>
    <cellStyle name="Заголовок результата расчета 9 2 2 2" xfId="3813"/>
    <cellStyle name="Заголовок результата расчета 9 2 3" xfId="3814"/>
    <cellStyle name="Заголовок результата расчета 9 2 4" xfId="3815"/>
    <cellStyle name="Заголовок результата расчета 9 2 4 2" xfId="3816"/>
    <cellStyle name="Заголовок результата расчета 9 2 4 3" xfId="3817"/>
    <cellStyle name="Заголовок результата расчета 9 2 5" xfId="3818"/>
    <cellStyle name="Заголовок результата расчета 9 2 6" xfId="3819"/>
    <cellStyle name="Заголовок результата расчета 9 2 7" xfId="3820"/>
    <cellStyle name="Заголовок результата расчета 9 3" xfId="3821"/>
    <cellStyle name="Заголовок результата расчета 9 3 2" xfId="3822"/>
    <cellStyle name="Заголовок результата расчета 9 3 2 2" xfId="3823"/>
    <cellStyle name="Заголовок результата расчета 9 3 3" xfId="3824"/>
    <cellStyle name="Заголовок результата расчета 9 3 4" xfId="3825"/>
    <cellStyle name="Заголовок результата расчета 9 4" xfId="3826"/>
    <cellStyle name="Заголовок результата расчета 9 4 2" xfId="3827"/>
    <cellStyle name="Заголовок результата расчета 9 5" xfId="3828"/>
    <cellStyle name="Заголовок результата расчета 9 5 2" xfId="3829"/>
    <cellStyle name="Заголовок результата расчета 9 6" xfId="3830"/>
    <cellStyle name="Заголовок результата расчета 9 7" xfId="3831"/>
    <cellStyle name="Заголовок свободного показателя" xfId="7"/>
    <cellStyle name="Заголовок свободного показателя 10" xfId="3832"/>
    <cellStyle name="Заголовок свободного показателя 10 2" xfId="3833"/>
    <cellStyle name="Заголовок свободного показателя 10 2 2" xfId="3834"/>
    <cellStyle name="Заголовок свободного показателя 10 2 3" xfId="3835"/>
    <cellStyle name="Заголовок свободного показателя 10 2 3 2" xfId="3836"/>
    <cellStyle name="Заголовок свободного показателя 10 2 4" xfId="3837"/>
    <cellStyle name="Заголовок свободного показателя 10 3" xfId="3838"/>
    <cellStyle name="Заголовок свободного показателя 10 3 2" xfId="3839"/>
    <cellStyle name="Заголовок свободного показателя 10 3 2 2" xfId="3840"/>
    <cellStyle name="Заголовок свободного показателя 10 3 3" xfId="3841"/>
    <cellStyle name="Заголовок свободного показателя 10 3 4" xfId="3842"/>
    <cellStyle name="Заголовок свободного показателя 10 4" xfId="3843"/>
    <cellStyle name="Заголовок свободного показателя 10 4 2" xfId="3844"/>
    <cellStyle name="Заголовок свободного показателя 10 5" xfId="3845"/>
    <cellStyle name="Заголовок свободного показателя 10 6" xfId="3846"/>
    <cellStyle name="Заголовок свободного показателя 11" xfId="3847"/>
    <cellStyle name="Заголовок свободного показателя 11 2" xfId="3848"/>
    <cellStyle name="Заголовок свободного показателя 11 2 2" xfId="3849"/>
    <cellStyle name="Заголовок свободного показателя 11 2 3" xfId="3850"/>
    <cellStyle name="Заголовок свободного показателя 11 2 3 2" xfId="3851"/>
    <cellStyle name="Заголовок свободного показателя 11 2 4" xfId="3852"/>
    <cellStyle name="Заголовок свободного показателя 11 3" xfId="3853"/>
    <cellStyle name="Заголовок свободного показателя 11 3 2" xfId="3854"/>
    <cellStyle name="Заголовок свободного показателя 11 3 2 2" xfId="3855"/>
    <cellStyle name="Заголовок свободного показателя 11 3 3" xfId="3856"/>
    <cellStyle name="Заголовок свободного показателя 11 3 4" xfId="3857"/>
    <cellStyle name="Заголовок свободного показателя 11 4" xfId="3858"/>
    <cellStyle name="Заголовок свободного показателя 11 4 2" xfId="3859"/>
    <cellStyle name="Заголовок свободного показателя 11 5" xfId="3860"/>
    <cellStyle name="Заголовок свободного показателя 11 6" xfId="3861"/>
    <cellStyle name="Заголовок свободного показателя 12" xfId="3862"/>
    <cellStyle name="Заголовок свободного показателя 12 2" xfId="3863"/>
    <cellStyle name="Заголовок свободного показателя 12 2 2" xfId="3864"/>
    <cellStyle name="Заголовок свободного показателя 12 2 3" xfId="3865"/>
    <cellStyle name="Заголовок свободного показателя 12 2 3 2" xfId="3866"/>
    <cellStyle name="Заголовок свободного показателя 12 2 4" xfId="3867"/>
    <cellStyle name="Заголовок свободного показателя 12 3" xfId="3868"/>
    <cellStyle name="Заголовок свободного показателя 12 3 2" xfId="3869"/>
    <cellStyle name="Заголовок свободного показателя 12 3 2 2" xfId="3870"/>
    <cellStyle name="Заголовок свободного показателя 12 3 3" xfId="3871"/>
    <cellStyle name="Заголовок свободного показателя 12 3 4" xfId="3872"/>
    <cellStyle name="Заголовок свободного показателя 12 4" xfId="3873"/>
    <cellStyle name="Заголовок свободного показателя 12 4 2" xfId="3874"/>
    <cellStyle name="Заголовок свободного показателя 12 5" xfId="3875"/>
    <cellStyle name="Заголовок свободного показателя 12 6" xfId="3876"/>
    <cellStyle name="Заголовок свободного показателя 13" xfId="3877"/>
    <cellStyle name="Заголовок свободного показателя 13 2" xfId="3878"/>
    <cellStyle name="Заголовок свободного показателя 13 3" xfId="3879"/>
    <cellStyle name="Заголовок свободного показателя 13 3 2" xfId="3880"/>
    <cellStyle name="Заголовок свободного показателя 13 3 2 2" xfId="3881"/>
    <cellStyle name="Заголовок свободного показателя 13 3 3" xfId="3882"/>
    <cellStyle name="Заголовок свободного показателя 13 3 4" xfId="3883"/>
    <cellStyle name="Заголовок свободного показателя 13 4" xfId="3884"/>
    <cellStyle name="Заголовок свободного показателя 13 4 2" xfId="3885"/>
    <cellStyle name="Заголовок свободного показателя 13 5" xfId="3886"/>
    <cellStyle name="Заголовок свободного показателя 13 6" xfId="3887"/>
    <cellStyle name="Заголовок свободного показателя 14" xfId="3888"/>
    <cellStyle name="Заголовок свободного показателя 14 2" xfId="3889"/>
    <cellStyle name="Заголовок свободного показателя 14 3" xfId="3890"/>
    <cellStyle name="Заголовок свободного показателя 14 3 2" xfId="3891"/>
    <cellStyle name="Заголовок свободного показателя 14 3 2 2" xfId="3892"/>
    <cellStyle name="Заголовок свободного показателя 14 3 3" xfId="3893"/>
    <cellStyle name="Заголовок свободного показателя 14 3 4" xfId="3894"/>
    <cellStyle name="Заголовок свободного показателя 14 4" xfId="3895"/>
    <cellStyle name="Заголовок свободного показателя 14 4 2" xfId="3896"/>
    <cellStyle name="Заголовок свободного показателя 14 5" xfId="3897"/>
    <cellStyle name="Заголовок свободного показателя 14 6" xfId="3898"/>
    <cellStyle name="Заголовок свободного показателя 15" xfId="3899"/>
    <cellStyle name="Заголовок свободного показателя 15 10" xfId="3900"/>
    <cellStyle name="Заголовок свободного показателя 15 10 2" xfId="3901"/>
    <cellStyle name="Заголовок свободного показателя 15 10 2 2" xfId="3902"/>
    <cellStyle name="Заголовок свободного показателя 15 10 3" xfId="3903"/>
    <cellStyle name="Заголовок свободного показателя 15 10 4" xfId="3904"/>
    <cellStyle name="Заголовок свободного показателя 15 11" xfId="3905"/>
    <cellStyle name="Заголовок свободного показателя 15 11 2" xfId="3906"/>
    <cellStyle name="Заголовок свободного показателя 15 12" xfId="3907"/>
    <cellStyle name="Заголовок свободного показателя 15 13" xfId="3908"/>
    <cellStyle name="Заголовок свободного показателя 15 2" xfId="3909"/>
    <cellStyle name="Заголовок свободного показателя 15 2 2" xfId="3910"/>
    <cellStyle name="Заголовок свободного показателя 15 2 2 2" xfId="3911"/>
    <cellStyle name="Заголовок свободного показателя 15 2 3" xfId="3912"/>
    <cellStyle name="Заголовок свободного показателя 15 2 3 2" xfId="3913"/>
    <cellStyle name="Заголовок свободного показателя 15 2 4" xfId="3914"/>
    <cellStyle name="Заголовок свободного показателя 15 3" xfId="3915"/>
    <cellStyle name="Заголовок свободного показателя 15 3 2" xfId="3916"/>
    <cellStyle name="Заголовок свободного показателя 15 3 2 2" xfId="3917"/>
    <cellStyle name="Заголовок свободного показателя 15 3 3" xfId="3918"/>
    <cellStyle name="Заголовок свободного показателя 15 3 3 2" xfId="3919"/>
    <cellStyle name="Заголовок свободного показателя 15 3 4" xfId="3920"/>
    <cellStyle name="Заголовок свободного показателя 15 4" xfId="3921"/>
    <cellStyle name="Заголовок свободного показателя 15 4 2" xfId="3922"/>
    <cellStyle name="Заголовок свободного показателя 15 4 2 2" xfId="3923"/>
    <cellStyle name="Заголовок свободного показателя 15 4 3" xfId="3924"/>
    <cellStyle name="Заголовок свободного показателя 15 4 3 2" xfId="3925"/>
    <cellStyle name="Заголовок свободного показателя 15 4 4" xfId="3926"/>
    <cellStyle name="Заголовок свободного показателя 15 5" xfId="3927"/>
    <cellStyle name="Заголовок свободного показателя 15 5 2" xfId="3928"/>
    <cellStyle name="Заголовок свободного показателя 15 5 2 2" xfId="3929"/>
    <cellStyle name="Заголовок свободного показателя 15 5 3" xfId="3930"/>
    <cellStyle name="Заголовок свободного показателя 15 5 3 2" xfId="3931"/>
    <cellStyle name="Заголовок свободного показателя 15 5 4" xfId="3932"/>
    <cellStyle name="Заголовок свободного показателя 15 6" xfId="3933"/>
    <cellStyle name="Заголовок свободного показателя 15 6 2" xfId="3934"/>
    <cellStyle name="Заголовок свободного показателя 15 6 2 2" xfId="3935"/>
    <cellStyle name="Заголовок свободного показателя 15 6 3" xfId="3936"/>
    <cellStyle name="Заголовок свободного показателя 15 6 3 2" xfId="3937"/>
    <cellStyle name="Заголовок свободного показателя 15 6 4" xfId="3938"/>
    <cellStyle name="Заголовок свободного показателя 15 7" xfId="3939"/>
    <cellStyle name="Заголовок свободного показателя 15 7 2" xfId="3940"/>
    <cellStyle name="Заголовок свободного показателя 15 7 2 2" xfId="3941"/>
    <cellStyle name="Заголовок свободного показателя 15 7 3" xfId="3942"/>
    <cellStyle name="Заголовок свободного показателя 15 7 3 2" xfId="3943"/>
    <cellStyle name="Заголовок свободного показателя 15 7 4" xfId="3944"/>
    <cellStyle name="Заголовок свободного показателя 15 8" xfId="3945"/>
    <cellStyle name="Заголовок свободного показателя 15 8 2" xfId="3946"/>
    <cellStyle name="Заголовок свободного показателя 15 8 2 2" xfId="3947"/>
    <cellStyle name="Заголовок свободного показателя 15 8 3" xfId="3948"/>
    <cellStyle name="Заголовок свободного показателя 15 8 3 2" xfId="3949"/>
    <cellStyle name="Заголовок свободного показателя 15 8 4" xfId="3950"/>
    <cellStyle name="Заголовок свободного показателя 15 9" xfId="3951"/>
    <cellStyle name="Заголовок свободного показателя 15_10470_35589_Расчет показателей КФМ" xfId="3952"/>
    <cellStyle name="Заголовок свободного показателя 16" xfId="3953"/>
    <cellStyle name="Заголовок свободного показателя 16 2" xfId="3954"/>
    <cellStyle name="Заголовок свободного показателя 16 3" xfId="3955"/>
    <cellStyle name="Заголовок свободного показателя 16 3 2" xfId="3956"/>
    <cellStyle name="Заголовок свободного показателя 16 3 2 2" xfId="3957"/>
    <cellStyle name="Заголовок свободного показателя 16 3 3" xfId="3958"/>
    <cellStyle name="Заголовок свободного показателя 16 3 4" xfId="3959"/>
    <cellStyle name="Заголовок свободного показателя 16 4" xfId="3960"/>
    <cellStyle name="Заголовок свободного показателя 16 4 2" xfId="3961"/>
    <cellStyle name="Заголовок свободного показателя 16 5" xfId="3962"/>
    <cellStyle name="Заголовок свободного показателя 16 6" xfId="3963"/>
    <cellStyle name="Заголовок свободного показателя 17" xfId="3964"/>
    <cellStyle name="Заголовок свободного показателя 17 2" xfId="3965"/>
    <cellStyle name="Заголовок свободного показателя 17 3" xfId="3966"/>
    <cellStyle name="Заголовок свободного показателя 17 3 2" xfId="3967"/>
    <cellStyle name="Заголовок свободного показателя 17 3 2 2" xfId="3968"/>
    <cellStyle name="Заголовок свободного показателя 17 3 3" xfId="3969"/>
    <cellStyle name="Заголовок свободного показателя 17 3 4" xfId="3970"/>
    <cellStyle name="Заголовок свободного показателя 17 4" xfId="3971"/>
    <cellStyle name="Заголовок свободного показателя 17 4 2" xfId="3972"/>
    <cellStyle name="Заголовок свободного показателя 17 5" xfId="3973"/>
    <cellStyle name="Заголовок свободного показателя 17 6" xfId="3974"/>
    <cellStyle name="Заголовок свободного показателя 18" xfId="3975"/>
    <cellStyle name="Заголовок свободного показателя 18 2" xfId="3976"/>
    <cellStyle name="Заголовок свободного показателя 18 3" xfId="3977"/>
    <cellStyle name="Заголовок свободного показателя 18 3 2" xfId="3978"/>
    <cellStyle name="Заголовок свободного показателя 18 3 2 2" xfId="3979"/>
    <cellStyle name="Заголовок свободного показателя 18 3 3" xfId="3980"/>
    <cellStyle name="Заголовок свободного показателя 18 3 4" xfId="3981"/>
    <cellStyle name="Заголовок свободного показателя 18 4" xfId="3982"/>
    <cellStyle name="Заголовок свободного показателя 18 4 2" xfId="3983"/>
    <cellStyle name="Заголовок свободного показателя 18 5" xfId="3984"/>
    <cellStyle name="Заголовок свободного показателя 18 6" xfId="3985"/>
    <cellStyle name="Заголовок свободного показателя 19" xfId="3986"/>
    <cellStyle name="Заголовок свободного показателя 19 2" xfId="3987"/>
    <cellStyle name="Заголовок свободного показателя 19 3" xfId="3988"/>
    <cellStyle name="Заголовок свободного показателя 19 3 2" xfId="3989"/>
    <cellStyle name="Заголовок свободного показателя 19 3 2 2" xfId="3990"/>
    <cellStyle name="Заголовок свободного показателя 19 3 3" xfId="3991"/>
    <cellStyle name="Заголовок свободного показателя 19 3 4" xfId="3992"/>
    <cellStyle name="Заголовок свободного показателя 19 4" xfId="3993"/>
    <cellStyle name="Заголовок свободного показателя 19 4 2" xfId="3994"/>
    <cellStyle name="Заголовок свободного показателя 19 5" xfId="3995"/>
    <cellStyle name="Заголовок свободного показателя 19 6" xfId="3996"/>
    <cellStyle name="Заголовок свободного показателя 2" xfId="3997"/>
    <cellStyle name="Заголовок свободного показателя 2 10" xfId="3998"/>
    <cellStyle name="Заголовок свободного показателя 2 10 2" xfId="3999"/>
    <cellStyle name="Заголовок свободного показателя 2 10 2 2" xfId="4000"/>
    <cellStyle name="Заголовок свободного показателя 2 10 3" xfId="4001"/>
    <cellStyle name="Заголовок свободного показателя 2 10 4" xfId="4002"/>
    <cellStyle name="Заголовок свободного показателя 2 11" xfId="4003"/>
    <cellStyle name="Заголовок свободного показателя 2 11 2" xfId="4004"/>
    <cellStyle name="Заголовок свободного показателя 2 11 3" xfId="4005"/>
    <cellStyle name="Заголовок свободного показателя 2 12" xfId="4006"/>
    <cellStyle name="Заголовок свободного показателя 2 13" xfId="4007"/>
    <cellStyle name="Заголовок свободного показателя 2 14" xfId="4008"/>
    <cellStyle name="Заголовок свободного показателя 2 2" xfId="4009"/>
    <cellStyle name="Заголовок свободного показателя 2 2 10" xfId="4010"/>
    <cellStyle name="Заголовок свободного показателя 2 2 10 2" xfId="4011"/>
    <cellStyle name="Заголовок свободного показателя 2 2 11" xfId="4012"/>
    <cellStyle name="Заголовок свободного показателя 2 2 2" xfId="4013"/>
    <cellStyle name="Заголовок свободного показателя 2 2 2 2" xfId="4014"/>
    <cellStyle name="Заголовок свободного показателя 2 2 2 3" xfId="4015"/>
    <cellStyle name="Заголовок свободного показателя 2 2 2 3 2" xfId="4016"/>
    <cellStyle name="Заголовок свободного показателя 2 2 2 3 3" xfId="4017"/>
    <cellStyle name="Заголовок свободного показателя 2 2 2 4" xfId="4018"/>
    <cellStyle name="Заголовок свободного показателя 2 2 2 5" xfId="4019"/>
    <cellStyle name="Заголовок свободного показателя 2 2 2 6" xfId="4020"/>
    <cellStyle name="Заголовок свободного показателя 2 2 3" xfId="4021"/>
    <cellStyle name="Заголовок свободного показателя 2 2 3 2" xfId="4022"/>
    <cellStyle name="Заголовок свободного показателя 2 2 3 3" xfId="4023"/>
    <cellStyle name="Заголовок свободного показателя 2 2 3 3 2" xfId="4024"/>
    <cellStyle name="Заголовок свободного показателя 2 2 3 3 3" xfId="4025"/>
    <cellStyle name="Заголовок свободного показателя 2 2 3 4" xfId="4026"/>
    <cellStyle name="Заголовок свободного показателя 2 2 3 5" xfId="4027"/>
    <cellStyle name="Заголовок свободного показателя 2 2 3 6" xfId="4028"/>
    <cellStyle name="Заголовок свободного показателя 2 2 4" xfId="4029"/>
    <cellStyle name="Заголовок свободного показателя 2 2 4 2" xfId="4030"/>
    <cellStyle name="Заголовок свободного показателя 2 2 4 3" xfId="4031"/>
    <cellStyle name="Заголовок свободного показателя 2 2 4 3 2" xfId="4032"/>
    <cellStyle name="Заголовок свободного показателя 2 2 4 3 3" xfId="4033"/>
    <cellStyle name="Заголовок свободного показателя 2 2 4 4" xfId="4034"/>
    <cellStyle name="Заголовок свободного показателя 2 2 4 5" xfId="4035"/>
    <cellStyle name="Заголовок свободного показателя 2 2 4 6" xfId="4036"/>
    <cellStyle name="Заголовок свободного показателя 2 2 5" xfId="4037"/>
    <cellStyle name="Заголовок свободного показателя 2 2 5 2" xfId="4038"/>
    <cellStyle name="Заголовок свободного показателя 2 2 5 3" xfId="4039"/>
    <cellStyle name="Заголовок свободного показателя 2 2 5 3 2" xfId="4040"/>
    <cellStyle name="Заголовок свободного показателя 2 2 5 3 3" xfId="4041"/>
    <cellStyle name="Заголовок свободного показателя 2 2 5 4" xfId="4042"/>
    <cellStyle name="Заголовок свободного показателя 2 2 5 5" xfId="4043"/>
    <cellStyle name="Заголовок свободного показателя 2 2 5 6" xfId="4044"/>
    <cellStyle name="Заголовок свободного показателя 2 2 6" xfId="4045"/>
    <cellStyle name="Заголовок свободного показателя 2 2 6 2" xfId="4046"/>
    <cellStyle name="Заголовок свободного показателя 2 2 6 3" xfId="4047"/>
    <cellStyle name="Заголовок свободного показателя 2 2 6 3 2" xfId="4048"/>
    <cellStyle name="Заголовок свободного показателя 2 2 6 3 3" xfId="4049"/>
    <cellStyle name="Заголовок свободного показателя 2 2 6 4" xfId="4050"/>
    <cellStyle name="Заголовок свободного показателя 2 2 6 5" xfId="4051"/>
    <cellStyle name="Заголовок свободного показателя 2 2 6 6" xfId="4052"/>
    <cellStyle name="Заголовок свободного показателя 2 2 7" xfId="4053"/>
    <cellStyle name="Заголовок свободного показателя 2 2 7 2" xfId="4054"/>
    <cellStyle name="Заголовок свободного показателя 2 2 7 3" xfId="4055"/>
    <cellStyle name="Заголовок свободного показателя 2 2 7 3 2" xfId="4056"/>
    <cellStyle name="Заголовок свободного показателя 2 2 7 3 3" xfId="4057"/>
    <cellStyle name="Заголовок свободного показателя 2 2 7 4" xfId="4058"/>
    <cellStyle name="Заголовок свободного показателя 2 2 7 5" xfId="4059"/>
    <cellStyle name="Заголовок свободного показателя 2 2 7 6" xfId="4060"/>
    <cellStyle name="Заголовок свободного показателя 2 2 8" xfId="4061"/>
    <cellStyle name="Заголовок свободного показателя 2 2 8 2" xfId="4062"/>
    <cellStyle name="Заголовок свободного показателя 2 2 8 3" xfId="4063"/>
    <cellStyle name="Заголовок свободного показателя 2 2 8 3 2" xfId="4064"/>
    <cellStyle name="Заголовок свободного показателя 2 2 8 3 3" xfId="4065"/>
    <cellStyle name="Заголовок свободного показателя 2 2 8 4" xfId="4066"/>
    <cellStyle name="Заголовок свободного показателя 2 2 8 5" xfId="4067"/>
    <cellStyle name="Заголовок свободного показателя 2 2 8 6" xfId="4068"/>
    <cellStyle name="Заголовок свободного показателя 2 2 9" xfId="4069"/>
    <cellStyle name="Заголовок свободного показателя 2 2 9 2" xfId="4070"/>
    <cellStyle name="Заголовок свободного показателя 2 2 9 2 2" xfId="4071"/>
    <cellStyle name="Заголовок свободного показателя 2 2 9 3" xfId="4072"/>
    <cellStyle name="Заголовок свободного показателя 2 2 9 4" xfId="4073"/>
    <cellStyle name="Заголовок свободного показателя 2 2_10470_35589_Расчет показателей КФМ" xfId="4074"/>
    <cellStyle name="Заголовок свободного показателя 2 3" xfId="4075"/>
    <cellStyle name="Заголовок свободного показателя 2 3 2" xfId="4076"/>
    <cellStyle name="Заголовок свободного показателя 2 3 3" xfId="4077"/>
    <cellStyle name="Заголовок свободного показателя 2 3 3 2" xfId="4078"/>
    <cellStyle name="Заголовок свободного показателя 2 3 3 3" xfId="4079"/>
    <cellStyle name="Заголовок свободного показателя 2 3 4" xfId="4080"/>
    <cellStyle name="Заголовок свободного показателя 2 3 5" xfId="4081"/>
    <cellStyle name="Заголовок свободного показателя 2 3 6" xfId="4082"/>
    <cellStyle name="Заголовок свободного показателя 2 4" xfId="4083"/>
    <cellStyle name="Заголовок свободного показателя 2 4 2" xfId="4084"/>
    <cellStyle name="Заголовок свободного показателя 2 4 2 2" xfId="4085"/>
    <cellStyle name="Заголовок свободного показателя 2 4 3" xfId="4086"/>
    <cellStyle name="Заголовок свободного показателя 2 4 3 2" xfId="4087"/>
    <cellStyle name="Заголовок свободного показателя 2 4 4" xfId="4088"/>
    <cellStyle name="Заголовок свободного показателя 2 5" xfId="4089"/>
    <cellStyle name="Заголовок свободного показателя 2 5 2" xfId="4090"/>
    <cellStyle name="Заголовок свободного показателя 2 5 2 2" xfId="4091"/>
    <cellStyle name="Заголовок свободного показателя 2 5 3" xfId="4092"/>
    <cellStyle name="Заголовок свободного показателя 2 5 3 2" xfId="4093"/>
    <cellStyle name="Заголовок свободного показателя 2 5 4" xfId="4094"/>
    <cellStyle name="Заголовок свободного показателя 2 6" xfId="4095"/>
    <cellStyle name="Заголовок свободного показателя 2 6 2" xfId="4096"/>
    <cellStyle name="Заголовок свободного показателя 2 6 2 2" xfId="4097"/>
    <cellStyle name="Заголовок свободного показателя 2 6 3" xfId="4098"/>
    <cellStyle name="Заголовок свободного показателя 2 6 3 2" xfId="4099"/>
    <cellStyle name="Заголовок свободного показателя 2 6 4" xfId="4100"/>
    <cellStyle name="Заголовок свободного показателя 2 7" xfId="4101"/>
    <cellStyle name="Заголовок свободного показателя 2 7 2" xfId="4102"/>
    <cellStyle name="Заголовок свободного показателя 2 7 2 2" xfId="4103"/>
    <cellStyle name="Заголовок свободного показателя 2 7 3" xfId="4104"/>
    <cellStyle name="Заголовок свободного показателя 2 7 3 2" xfId="4105"/>
    <cellStyle name="Заголовок свободного показателя 2 7 4" xfId="4106"/>
    <cellStyle name="Заголовок свободного показателя 2 8" xfId="4107"/>
    <cellStyle name="Заголовок свободного показателя 2 8 2" xfId="4108"/>
    <cellStyle name="Заголовок свободного показателя 2 8 2 2" xfId="4109"/>
    <cellStyle name="Заголовок свободного показателя 2 8 3" xfId="4110"/>
    <cellStyle name="Заголовок свободного показателя 2 8 3 2" xfId="4111"/>
    <cellStyle name="Заголовок свободного показателя 2 8 4" xfId="4112"/>
    <cellStyle name="Заголовок свободного показателя 2 9" xfId="4113"/>
    <cellStyle name="Заголовок свободного показателя 2 9 2" xfId="4114"/>
    <cellStyle name="Заголовок свободного показателя 2 9 2 2" xfId="4115"/>
    <cellStyle name="Заголовок свободного показателя 2 9 3" xfId="4116"/>
    <cellStyle name="Заголовок свободного показателя 2 9 3 2" xfId="4117"/>
    <cellStyle name="Заголовок свободного показателя 2 9 4" xfId="4118"/>
    <cellStyle name="Заголовок свободного показателя 2_10470_35589_Расчет показателей КФМ" xfId="4119"/>
    <cellStyle name="Заголовок свободного показателя 20" xfId="4120"/>
    <cellStyle name="Заголовок свободного показателя 20 2" xfId="4121"/>
    <cellStyle name="Заголовок свободного показателя 20 3" xfId="4122"/>
    <cellStyle name="Заголовок свободного показателя 20 3 2" xfId="4123"/>
    <cellStyle name="Заголовок свободного показателя 20 3 2 2" xfId="4124"/>
    <cellStyle name="Заголовок свободного показателя 20 3 3" xfId="4125"/>
    <cellStyle name="Заголовок свободного показателя 20 3 4" xfId="4126"/>
    <cellStyle name="Заголовок свободного показателя 20 4" xfId="4127"/>
    <cellStyle name="Заголовок свободного показателя 20 4 2" xfId="4128"/>
    <cellStyle name="Заголовок свободного показателя 20 5" xfId="4129"/>
    <cellStyle name="Заголовок свободного показателя 20 6" xfId="4130"/>
    <cellStyle name="Заголовок свободного показателя 21" xfId="4131"/>
    <cellStyle name="Заголовок свободного показателя 21 2" xfId="4132"/>
    <cellStyle name="Заголовок свободного показателя 21 3" xfId="4133"/>
    <cellStyle name="Заголовок свободного показателя 21 3 2" xfId="4134"/>
    <cellStyle name="Заголовок свободного показателя 21 3 2 2" xfId="4135"/>
    <cellStyle name="Заголовок свободного показателя 21 3 3" xfId="4136"/>
    <cellStyle name="Заголовок свободного показателя 21 3 4" xfId="4137"/>
    <cellStyle name="Заголовок свободного показателя 21 4" xfId="4138"/>
    <cellStyle name="Заголовок свободного показателя 21 4 2" xfId="4139"/>
    <cellStyle name="Заголовок свободного показателя 21 5" xfId="4140"/>
    <cellStyle name="Заголовок свободного показателя 21 6" xfId="4141"/>
    <cellStyle name="Заголовок свободного показателя 22" xfId="4142"/>
    <cellStyle name="Заголовок свободного показателя 22 2" xfId="4143"/>
    <cellStyle name="Заголовок свободного показателя 23" xfId="4144"/>
    <cellStyle name="Заголовок свободного показателя 23 2" xfId="4145"/>
    <cellStyle name="Заголовок свободного показателя 3" xfId="4146"/>
    <cellStyle name="Заголовок свободного показателя 3 2" xfId="4147"/>
    <cellStyle name="Заголовок свободного показателя 3 2 2" xfId="4148"/>
    <cellStyle name="Заголовок свободного показателя 3 2 3" xfId="4149"/>
    <cellStyle name="Заголовок свободного показателя 3 2 3 2" xfId="4150"/>
    <cellStyle name="Заголовок свободного показателя 3 2 3 3" xfId="4151"/>
    <cellStyle name="Заголовок свободного показателя 3 2 4" xfId="4152"/>
    <cellStyle name="Заголовок свободного показателя 3 2 5" xfId="4153"/>
    <cellStyle name="Заголовок свободного показателя 3 2 6" xfId="4154"/>
    <cellStyle name="Заголовок свободного показателя 3 3" xfId="4155"/>
    <cellStyle name="Заголовок свободного показателя 3 3 2" xfId="4156"/>
    <cellStyle name="Заголовок свободного показателя 3 3 2 2" xfId="4157"/>
    <cellStyle name="Заголовок свободного показателя 3 3 3" xfId="4158"/>
    <cellStyle name="Заголовок свободного показателя 3 3 4" xfId="4159"/>
    <cellStyle name="Заголовок свободного показателя 3 4" xfId="4160"/>
    <cellStyle name="Заголовок свободного показателя 3 4 2" xfId="4161"/>
    <cellStyle name="Заголовок свободного показателя 3 4 3" xfId="4162"/>
    <cellStyle name="Заголовок свободного показателя 3 5" xfId="4163"/>
    <cellStyle name="Заголовок свободного показателя 3 6" xfId="4164"/>
    <cellStyle name="Заголовок свободного показателя 3 7" xfId="4165"/>
    <cellStyle name="Заголовок свободного показателя 4" xfId="4166"/>
    <cellStyle name="Заголовок свободного показателя 4 2" xfId="4167"/>
    <cellStyle name="Заголовок свободного показателя 4 2 2" xfId="4168"/>
    <cellStyle name="Заголовок свободного показателя 4 2 3" xfId="4169"/>
    <cellStyle name="Заголовок свободного показателя 4 2 3 2" xfId="4170"/>
    <cellStyle name="Заголовок свободного показателя 4 2 3 3" xfId="4171"/>
    <cellStyle name="Заголовок свободного показателя 4 2 4" xfId="4172"/>
    <cellStyle name="Заголовок свободного показателя 4 2 5" xfId="4173"/>
    <cellStyle name="Заголовок свободного показателя 4 2 6" xfId="4174"/>
    <cellStyle name="Заголовок свободного показателя 4 3" xfId="4175"/>
    <cellStyle name="Заголовок свободного показателя 4 3 2" xfId="4176"/>
    <cellStyle name="Заголовок свободного показателя 4 3 2 2" xfId="4177"/>
    <cellStyle name="Заголовок свободного показателя 4 3 3" xfId="4178"/>
    <cellStyle name="Заголовок свободного показателя 4 3 4" xfId="4179"/>
    <cellStyle name="Заголовок свободного показателя 4 4" xfId="4180"/>
    <cellStyle name="Заголовок свободного показателя 4 4 2" xfId="4181"/>
    <cellStyle name="Заголовок свободного показателя 4 4 3" xfId="4182"/>
    <cellStyle name="Заголовок свободного показателя 4 5" xfId="4183"/>
    <cellStyle name="Заголовок свободного показателя 4 6" xfId="4184"/>
    <cellStyle name="Заголовок свободного показателя 4 7" xfId="4185"/>
    <cellStyle name="Заголовок свободного показателя 5" xfId="4186"/>
    <cellStyle name="Заголовок свободного показателя 5 2" xfId="4187"/>
    <cellStyle name="Заголовок свободного показателя 5 2 2" xfId="4188"/>
    <cellStyle name="Заголовок свободного показателя 5 2 3" xfId="4189"/>
    <cellStyle name="Заголовок свободного показателя 5 2 3 2" xfId="4190"/>
    <cellStyle name="Заголовок свободного показателя 5 2 3 3" xfId="4191"/>
    <cellStyle name="Заголовок свободного показателя 5 2 4" xfId="4192"/>
    <cellStyle name="Заголовок свободного показателя 5 2 5" xfId="4193"/>
    <cellStyle name="Заголовок свободного показателя 5 2 6" xfId="4194"/>
    <cellStyle name="Заголовок свободного показателя 5 3" xfId="4195"/>
    <cellStyle name="Заголовок свободного показателя 5 3 2" xfId="4196"/>
    <cellStyle name="Заголовок свободного показателя 5 3 2 2" xfId="4197"/>
    <cellStyle name="Заголовок свободного показателя 5 3 3" xfId="4198"/>
    <cellStyle name="Заголовок свободного показателя 5 3 4" xfId="4199"/>
    <cellStyle name="Заголовок свободного показателя 5 4" xfId="4200"/>
    <cellStyle name="Заголовок свободного показателя 5 4 2" xfId="4201"/>
    <cellStyle name="Заголовок свободного показателя 5 4 3" xfId="4202"/>
    <cellStyle name="Заголовок свободного показателя 5 5" xfId="4203"/>
    <cellStyle name="Заголовок свободного показателя 5 6" xfId="4204"/>
    <cellStyle name="Заголовок свободного показателя 5 7" xfId="4205"/>
    <cellStyle name="Заголовок свободного показателя 6" xfId="4206"/>
    <cellStyle name="Заголовок свободного показателя 6 2" xfId="4207"/>
    <cellStyle name="Заголовок свободного показателя 6 2 2" xfId="4208"/>
    <cellStyle name="Заголовок свободного показателя 6 2 3" xfId="4209"/>
    <cellStyle name="Заголовок свободного показателя 6 2 3 2" xfId="4210"/>
    <cellStyle name="Заголовок свободного показателя 6 2 3 3" xfId="4211"/>
    <cellStyle name="Заголовок свободного показателя 6 2 4" xfId="4212"/>
    <cellStyle name="Заголовок свободного показателя 6 2 5" xfId="4213"/>
    <cellStyle name="Заголовок свободного показателя 6 2 6" xfId="4214"/>
    <cellStyle name="Заголовок свободного показателя 6 3" xfId="4215"/>
    <cellStyle name="Заголовок свободного показателя 6 3 2" xfId="4216"/>
    <cellStyle name="Заголовок свободного показателя 6 3 2 2" xfId="4217"/>
    <cellStyle name="Заголовок свободного показателя 6 3 3" xfId="4218"/>
    <cellStyle name="Заголовок свободного показателя 6 3 4" xfId="4219"/>
    <cellStyle name="Заголовок свободного показателя 6 4" xfId="4220"/>
    <cellStyle name="Заголовок свободного показателя 6 4 2" xfId="4221"/>
    <cellStyle name="Заголовок свободного показателя 6 4 3" xfId="4222"/>
    <cellStyle name="Заголовок свободного показателя 6 5" xfId="4223"/>
    <cellStyle name="Заголовок свободного показателя 6 6" xfId="4224"/>
    <cellStyle name="Заголовок свободного показателя 6 7" xfId="4225"/>
    <cellStyle name="Заголовок свободного показателя 7" xfId="4226"/>
    <cellStyle name="Заголовок свободного показателя 7 2" xfId="4227"/>
    <cellStyle name="Заголовок свободного показателя 7 2 2" xfId="4228"/>
    <cellStyle name="Заголовок свободного показателя 7 2 3" xfId="4229"/>
    <cellStyle name="Заголовок свободного показателя 7 2 3 2" xfId="4230"/>
    <cellStyle name="Заголовок свободного показателя 7 2 3 3" xfId="4231"/>
    <cellStyle name="Заголовок свободного показателя 7 2 4" xfId="4232"/>
    <cellStyle name="Заголовок свободного показателя 7 2 5" xfId="4233"/>
    <cellStyle name="Заголовок свободного показателя 7 2 6" xfId="4234"/>
    <cellStyle name="Заголовок свободного показателя 7 3" xfId="4235"/>
    <cellStyle name="Заголовок свободного показателя 7 3 2" xfId="4236"/>
    <cellStyle name="Заголовок свободного показателя 7 3 2 2" xfId="4237"/>
    <cellStyle name="Заголовок свободного показателя 7 3 3" xfId="4238"/>
    <cellStyle name="Заголовок свободного показателя 7 3 4" xfId="4239"/>
    <cellStyle name="Заголовок свободного показателя 7 4" xfId="4240"/>
    <cellStyle name="Заголовок свободного показателя 7 4 2" xfId="4241"/>
    <cellStyle name="Заголовок свободного показателя 7 4 3" xfId="4242"/>
    <cellStyle name="Заголовок свободного показателя 7 5" xfId="4243"/>
    <cellStyle name="Заголовок свободного показателя 7 6" xfId="4244"/>
    <cellStyle name="Заголовок свободного показателя 7 7" xfId="4245"/>
    <cellStyle name="Заголовок свободного показателя 8" xfId="4246"/>
    <cellStyle name="Заголовок свободного показателя 8 2" xfId="4247"/>
    <cellStyle name="Заголовок свободного показателя 8 2 2" xfId="4248"/>
    <cellStyle name="Заголовок свободного показателя 8 2 3" xfId="4249"/>
    <cellStyle name="Заголовок свободного показателя 8 2 3 2" xfId="4250"/>
    <cellStyle name="Заголовок свободного показателя 8 2 3 3" xfId="4251"/>
    <cellStyle name="Заголовок свободного показателя 8 2 4" xfId="4252"/>
    <cellStyle name="Заголовок свободного показателя 8 2 5" xfId="4253"/>
    <cellStyle name="Заголовок свободного показателя 8 2 6" xfId="4254"/>
    <cellStyle name="Заголовок свободного показателя 8 3" xfId="4255"/>
    <cellStyle name="Заголовок свободного показателя 8 3 2" xfId="4256"/>
    <cellStyle name="Заголовок свободного показателя 8 3 2 2" xfId="4257"/>
    <cellStyle name="Заголовок свободного показателя 8 3 3" xfId="4258"/>
    <cellStyle name="Заголовок свободного показателя 8 3 4" xfId="4259"/>
    <cellStyle name="Заголовок свободного показателя 8 4" xfId="4260"/>
    <cellStyle name="Заголовок свободного показателя 8 4 2" xfId="4261"/>
    <cellStyle name="Заголовок свободного показателя 8 4 3" xfId="4262"/>
    <cellStyle name="Заголовок свободного показателя 8 5" xfId="4263"/>
    <cellStyle name="Заголовок свободного показателя 8 6" xfId="4264"/>
    <cellStyle name="Заголовок свободного показателя 8 7" xfId="4265"/>
    <cellStyle name="Заголовок свободного показателя 9" xfId="4266"/>
    <cellStyle name="Заголовок свободного показателя 9 2" xfId="4267"/>
    <cellStyle name="Заголовок свободного показателя 9 2 2" xfId="4268"/>
    <cellStyle name="Заголовок свободного показателя 9 2 2 2" xfId="4269"/>
    <cellStyle name="Заголовок свободного показателя 9 2 3" xfId="4270"/>
    <cellStyle name="Заголовок свободного показателя 9 2 4" xfId="4271"/>
    <cellStyle name="Заголовок свободного показателя 9 2 4 2" xfId="4272"/>
    <cellStyle name="Заголовок свободного показателя 9 2 4 3" xfId="4273"/>
    <cellStyle name="Заголовок свободного показателя 9 2 5" xfId="4274"/>
    <cellStyle name="Заголовок свободного показателя 9 2 6" xfId="4275"/>
    <cellStyle name="Заголовок свободного показателя 9 2 7" xfId="4276"/>
    <cellStyle name="Заголовок свободного показателя 9 3" xfId="4277"/>
    <cellStyle name="Заголовок свободного показателя 9 3 2" xfId="4278"/>
    <cellStyle name="Заголовок свободного показателя 9 3 2 2" xfId="4279"/>
    <cellStyle name="Заголовок свободного показателя 9 3 3" xfId="4280"/>
    <cellStyle name="Заголовок свободного показателя 9 3 4" xfId="4281"/>
    <cellStyle name="Заголовок свободного показателя 9 4" xfId="4282"/>
    <cellStyle name="Заголовок свободного показателя 9 4 2" xfId="4283"/>
    <cellStyle name="Заголовок свободного показателя 9 5" xfId="4284"/>
    <cellStyle name="Заголовок свободного показателя 9 5 2" xfId="4285"/>
    <cellStyle name="Заголовок свободного показателя 9 6" xfId="4286"/>
    <cellStyle name="Заголовок свободного показателя 9 7" xfId="4287"/>
    <cellStyle name="Значение фильтра" xfId="13"/>
    <cellStyle name="Значение фильтра [печать]" xfId="14"/>
    <cellStyle name="Значение фильтра [печать] 10" xfId="4288"/>
    <cellStyle name="Значение фильтра [печать] 10 2" xfId="4289"/>
    <cellStyle name="Значение фильтра [печать] 10 2 2" xfId="4290"/>
    <cellStyle name="Значение фильтра [печать] 10 2 3" xfId="4291"/>
    <cellStyle name="Значение фильтра [печать] 10 2 3 2" xfId="4292"/>
    <cellStyle name="Значение фильтра [печать] 10 2 4" xfId="4293"/>
    <cellStyle name="Значение фильтра [печать] 10 3" xfId="4294"/>
    <cellStyle name="Значение фильтра [печать] 10 3 2" xfId="4295"/>
    <cellStyle name="Значение фильтра [печать] 10 3 2 2" xfId="4296"/>
    <cellStyle name="Значение фильтра [печать] 10 3 3" xfId="4297"/>
    <cellStyle name="Значение фильтра [печать] 10 3 4" xfId="4298"/>
    <cellStyle name="Значение фильтра [печать] 10 4" xfId="4299"/>
    <cellStyle name="Значение фильтра [печать] 10 4 2" xfId="4300"/>
    <cellStyle name="Значение фильтра [печать] 10 5" xfId="4301"/>
    <cellStyle name="Значение фильтра [печать] 10 6" xfId="4302"/>
    <cellStyle name="Значение фильтра [печать] 11" xfId="4303"/>
    <cellStyle name="Значение фильтра [печать] 11 2" xfId="4304"/>
    <cellStyle name="Значение фильтра [печать] 11 2 2" xfId="4305"/>
    <cellStyle name="Значение фильтра [печать] 11 2 3" xfId="4306"/>
    <cellStyle name="Значение фильтра [печать] 11 2 3 2" xfId="4307"/>
    <cellStyle name="Значение фильтра [печать] 11 2 4" xfId="4308"/>
    <cellStyle name="Значение фильтра [печать] 11 3" xfId="4309"/>
    <cellStyle name="Значение фильтра [печать] 11 3 2" xfId="4310"/>
    <cellStyle name="Значение фильтра [печать] 11 3 2 2" xfId="4311"/>
    <cellStyle name="Значение фильтра [печать] 11 3 3" xfId="4312"/>
    <cellStyle name="Значение фильтра [печать] 11 3 4" xfId="4313"/>
    <cellStyle name="Значение фильтра [печать] 11 4" xfId="4314"/>
    <cellStyle name="Значение фильтра [печать] 11 4 2" xfId="4315"/>
    <cellStyle name="Значение фильтра [печать] 11 5" xfId="4316"/>
    <cellStyle name="Значение фильтра [печать] 11 6" xfId="4317"/>
    <cellStyle name="Значение фильтра [печать] 12" xfId="4318"/>
    <cellStyle name="Значение фильтра [печать] 12 2" xfId="4319"/>
    <cellStyle name="Значение фильтра [печать] 12 2 2" xfId="4320"/>
    <cellStyle name="Значение фильтра [печать] 12 2 3" xfId="4321"/>
    <cellStyle name="Значение фильтра [печать] 12 2 3 2" xfId="4322"/>
    <cellStyle name="Значение фильтра [печать] 12 2 4" xfId="4323"/>
    <cellStyle name="Значение фильтра [печать] 12 3" xfId="4324"/>
    <cellStyle name="Значение фильтра [печать] 12 3 2" xfId="4325"/>
    <cellStyle name="Значение фильтра [печать] 12 3 2 2" xfId="4326"/>
    <cellStyle name="Значение фильтра [печать] 12 3 3" xfId="4327"/>
    <cellStyle name="Значение фильтра [печать] 12 3 4" xfId="4328"/>
    <cellStyle name="Значение фильтра [печать] 12 4" xfId="4329"/>
    <cellStyle name="Значение фильтра [печать] 12 4 2" xfId="4330"/>
    <cellStyle name="Значение фильтра [печать] 12 5" xfId="4331"/>
    <cellStyle name="Значение фильтра [печать] 12 6" xfId="4332"/>
    <cellStyle name="Значение фильтра [печать] 13" xfId="4333"/>
    <cellStyle name="Значение фильтра [печать] 13 2" xfId="4334"/>
    <cellStyle name="Значение фильтра [печать] 13 3" xfId="4335"/>
    <cellStyle name="Значение фильтра [печать] 13 3 2" xfId="4336"/>
    <cellStyle name="Значение фильтра [печать] 13 3 2 2" xfId="4337"/>
    <cellStyle name="Значение фильтра [печать] 13 3 3" xfId="4338"/>
    <cellStyle name="Значение фильтра [печать] 13 3 4" xfId="4339"/>
    <cellStyle name="Значение фильтра [печать] 13 4" xfId="4340"/>
    <cellStyle name="Значение фильтра [печать] 13 4 2" xfId="4341"/>
    <cellStyle name="Значение фильтра [печать] 13 5" xfId="4342"/>
    <cellStyle name="Значение фильтра [печать] 13 6" xfId="4343"/>
    <cellStyle name="Значение фильтра [печать] 14" xfId="4344"/>
    <cellStyle name="Значение фильтра [печать] 14 2" xfId="4345"/>
    <cellStyle name="Значение фильтра [печать] 14 3" xfId="4346"/>
    <cellStyle name="Значение фильтра [печать] 14 3 2" xfId="4347"/>
    <cellStyle name="Значение фильтра [печать] 14 3 2 2" xfId="4348"/>
    <cellStyle name="Значение фильтра [печать] 14 3 3" xfId="4349"/>
    <cellStyle name="Значение фильтра [печать] 14 3 4" xfId="4350"/>
    <cellStyle name="Значение фильтра [печать] 14 4" xfId="4351"/>
    <cellStyle name="Значение фильтра [печать] 14 4 2" xfId="4352"/>
    <cellStyle name="Значение фильтра [печать] 14 5" xfId="4353"/>
    <cellStyle name="Значение фильтра [печать] 14 6" xfId="4354"/>
    <cellStyle name="Значение фильтра [печать] 15" xfId="4355"/>
    <cellStyle name="Значение фильтра [печать] 15 10" xfId="4356"/>
    <cellStyle name="Значение фильтра [печать] 15 10 2" xfId="4357"/>
    <cellStyle name="Значение фильтра [печать] 15 10 2 2" xfId="4358"/>
    <cellStyle name="Значение фильтра [печать] 15 10 3" xfId="4359"/>
    <cellStyle name="Значение фильтра [печать] 15 10 4" xfId="4360"/>
    <cellStyle name="Значение фильтра [печать] 15 11" xfId="4361"/>
    <cellStyle name="Значение фильтра [печать] 15 11 2" xfId="4362"/>
    <cellStyle name="Значение фильтра [печать] 15 12" xfId="4363"/>
    <cellStyle name="Значение фильтра [печать] 15 13" xfId="4364"/>
    <cellStyle name="Значение фильтра [печать] 15 2" xfId="4365"/>
    <cellStyle name="Значение фильтра [печать] 15 2 2" xfId="4366"/>
    <cellStyle name="Значение фильтра [печать] 15 2 2 2" xfId="4367"/>
    <cellStyle name="Значение фильтра [печать] 15 2 3" xfId="4368"/>
    <cellStyle name="Значение фильтра [печать] 15 2 3 2" xfId="4369"/>
    <cellStyle name="Значение фильтра [печать] 15 2 4" xfId="4370"/>
    <cellStyle name="Значение фильтра [печать] 15 3" xfId="4371"/>
    <cellStyle name="Значение фильтра [печать] 15 3 2" xfId="4372"/>
    <cellStyle name="Значение фильтра [печать] 15 3 2 2" xfId="4373"/>
    <cellStyle name="Значение фильтра [печать] 15 3 3" xfId="4374"/>
    <cellStyle name="Значение фильтра [печать] 15 3 3 2" xfId="4375"/>
    <cellStyle name="Значение фильтра [печать] 15 3 4" xfId="4376"/>
    <cellStyle name="Значение фильтра [печать] 15 4" xfId="4377"/>
    <cellStyle name="Значение фильтра [печать] 15 4 2" xfId="4378"/>
    <cellStyle name="Значение фильтра [печать] 15 4 2 2" xfId="4379"/>
    <cellStyle name="Значение фильтра [печать] 15 4 3" xfId="4380"/>
    <cellStyle name="Значение фильтра [печать] 15 4 3 2" xfId="4381"/>
    <cellStyle name="Значение фильтра [печать] 15 4 4" xfId="4382"/>
    <cellStyle name="Значение фильтра [печать] 15 5" xfId="4383"/>
    <cellStyle name="Значение фильтра [печать] 15 5 2" xfId="4384"/>
    <cellStyle name="Значение фильтра [печать] 15 5 2 2" xfId="4385"/>
    <cellStyle name="Значение фильтра [печать] 15 5 3" xfId="4386"/>
    <cellStyle name="Значение фильтра [печать] 15 5 3 2" xfId="4387"/>
    <cellStyle name="Значение фильтра [печать] 15 5 4" xfId="4388"/>
    <cellStyle name="Значение фильтра [печать] 15 6" xfId="4389"/>
    <cellStyle name="Значение фильтра [печать] 15 6 2" xfId="4390"/>
    <cellStyle name="Значение фильтра [печать] 15 6 2 2" xfId="4391"/>
    <cellStyle name="Значение фильтра [печать] 15 6 3" xfId="4392"/>
    <cellStyle name="Значение фильтра [печать] 15 6 3 2" xfId="4393"/>
    <cellStyle name="Значение фильтра [печать] 15 6 4" xfId="4394"/>
    <cellStyle name="Значение фильтра [печать] 15 7" xfId="4395"/>
    <cellStyle name="Значение фильтра [печать] 15 7 2" xfId="4396"/>
    <cellStyle name="Значение фильтра [печать] 15 7 2 2" xfId="4397"/>
    <cellStyle name="Значение фильтра [печать] 15 7 3" xfId="4398"/>
    <cellStyle name="Значение фильтра [печать] 15 7 3 2" xfId="4399"/>
    <cellStyle name="Значение фильтра [печать] 15 7 4" xfId="4400"/>
    <cellStyle name="Значение фильтра [печать] 15 8" xfId="4401"/>
    <cellStyle name="Значение фильтра [печать] 15 8 2" xfId="4402"/>
    <cellStyle name="Значение фильтра [печать] 15 8 2 2" xfId="4403"/>
    <cellStyle name="Значение фильтра [печать] 15 8 3" xfId="4404"/>
    <cellStyle name="Значение фильтра [печать] 15 8 3 2" xfId="4405"/>
    <cellStyle name="Значение фильтра [печать] 15 8 4" xfId="4406"/>
    <cellStyle name="Значение фильтра [печать] 15 9" xfId="4407"/>
    <cellStyle name="Значение фильтра [печать] 15_10470_35589_Расчет показателей КФМ" xfId="4408"/>
    <cellStyle name="Значение фильтра [печать] 16" xfId="4409"/>
    <cellStyle name="Значение фильтра [печать] 16 2" xfId="4410"/>
    <cellStyle name="Значение фильтра [печать] 16 3" xfId="4411"/>
    <cellStyle name="Значение фильтра [печать] 16 3 2" xfId="4412"/>
    <cellStyle name="Значение фильтра [печать] 16 3 2 2" xfId="4413"/>
    <cellStyle name="Значение фильтра [печать] 16 3 3" xfId="4414"/>
    <cellStyle name="Значение фильтра [печать] 16 3 4" xfId="4415"/>
    <cellStyle name="Значение фильтра [печать] 16 4" xfId="4416"/>
    <cellStyle name="Значение фильтра [печать] 16 4 2" xfId="4417"/>
    <cellStyle name="Значение фильтра [печать] 16 5" xfId="4418"/>
    <cellStyle name="Значение фильтра [печать] 16 6" xfId="4419"/>
    <cellStyle name="Значение фильтра [печать] 17" xfId="4420"/>
    <cellStyle name="Значение фильтра [печать] 17 2" xfId="4421"/>
    <cellStyle name="Значение фильтра [печать] 17 3" xfId="4422"/>
    <cellStyle name="Значение фильтра [печать] 17 3 2" xfId="4423"/>
    <cellStyle name="Значение фильтра [печать] 17 3 2 2" xfId="4424"/>
    <cellStyle name="Значение фильтра [печать] 17 3 3" xfId="4425"/>
    <cellStyle name="Значение фильтра [печать] 17 3 4" xfId="4426"/>
    <cellStyle name="Значение фильтра [печать] 17 4" xfId="4427"/>
    <cellStyle name="Значение фильтра [печать] 17 4 2" xfId="4428"/>
    <cellStyle name="Значение фильтра [печать] 17 5" xfId="4429"/>
    <cellStyle name="Значение фильтра [печать] 17 6" xfId="4430"/>
    <cellStyle name="Значение фильтра [печать] 18" xfId="4431"/>
    <cellStyle name="Значение фильтра [печать] 18 2" xfId="4432"/>
    <cellStyle name="Значение фильтра [печать] 18 3" xfId="4433"/>
    <cellStyle name="Значение фильтра [печать] 18 3 2" xfId="4434"/>
    <cellStyle name="Значение фильтра [печать] 18 3 2 2" xfId="4435"/>
    <cellStyle name="Значение фильтра [печать] 18 3 3" xfId="4436"/>
    <cellStyle name="Значение фильтра [печать] 18 3 4" xfId="4437"/>
    <cellStyle name="Значение фильтра [печать] 18 4" xfId="4438"/>
    <cellStyle name="Значение фильтра [печать] 18 4 2" xfId="4439"/>
    <cellStyle name="Значение фильтра [печать] 18 5" xfId="4440"/>
    <cellStyle name="Значение фильтра [печать] 18 6" xfId="4441"/>
    <cellStyle name="Значение фильтра [печать] 19" xfId="4442"/>
    <cellStyle name="Значение фильтра [печать] 19 2" xfId="4443"/>
    <cellStyle name="Значение фильтра [печать] 19 3" xfId="4444"/>
    <cellStyle name="Значение фильтра [печать] 19 3 2" xfId="4445"/>
    <cellStyle name="Значение фильтра [печать] 19 3 2 2" xfId="4446"/>
    <cellStyle name="Значение фильтра [печать] 19 3 3" xfId="4447"/>
    <cellStyle name="Значение фильтра [печать] 19 3 4" xfId="4448"/>
    <cellStyle name="Значение фильтра [печать] 19 4" xfId="4449"/>
    <cellStyle name="Значение фильтра [печать] 19 4 2" xfId="4450"/>
    <cellStyle name="Значение фильтра [печать] 19 5" xfId="4451"/>
    <cellStyle name="Значение фильтра [печать] 19 6" xfId="4452"/>
    <cellStyle name="Значение фильтра [печать] 2" xfId="4453"/>
    <cellStyle name="Значение фильтра [печать] 2 10" xfId="4454"/>
    <cellStyle name="Значение фильтра [печать] 2 10 2" xfId="4455"/>
    <cellStyle name="Значение фильтра [печать] 2 10 2 2" xfId="4456"/>
    <cellStyle name="Значение фильтра [печать] 2 10 3" xfId="4457"/>
    <cellStyle name="Значение фильтра [печать] 2 10 4" xfId="4458"/>
    <cellStyle name="Значение фильтра [печать] 2 11" xfId="4459"/>
    <cellStyle name="Значение фильтра [печать] 2 11 2" xfId="4460"/>
    <cellStyle name="Значение фильтра [печать] 2 11 3" xfId="4461"/>
    <cellStyle name="Значение фильтра [печать] 2 12" xfId="4462"/>
    <cellStyle name="Значение фильтра [печать] 2 13" xfId="4463"/>
    <cellStyle name="Значение фильтра [печать] 2 14" xfId="4464"/>
    <cellStyle name="Значение фильтра [печать] 2 2" xfId="4465"/>
    <cellStyle name="Значение фильтра [печать] 2 2 10" xfId="4466"/>
    <cellStyle name="Значение фильтра [печать] 2 2 10 2" xfId="4467"/>
    <cellStyle name="Значение фильтра [печать] 2 2 11" xfId="4468"/>
    <cellStyle name="Значение фильтра [печать] 2 2 2" xfId="4469"/>
    <cellStyle name="Значение фильтра [печать] 2 2 2 2" xfId="4470"/>
    <cellStyle name="Значение фильтра [печать] 2 2 2 3" xfId="4471"/>
    <cellStyle name="Значение фильтра [печать] 2 2 2 3 2" xfId="4472"/>
    <cellStyle name="Значение фильтра [печать] 2 2 2 3 3" xfId="4473"/>
    <cellStyle name="Значение фильтра [печать] 2 2 2 4" xfId="4474"/>
    <cellStyle name="Значение фильтра [печать] 2 2 2 5" xfId="4475"/>
    <cellStyle name="Значение фильтра [печать] 2 2 2 6" xfId="4476"/>
    <cellStyle name="Значение фильтра [печать] 2 2 3" xfId="4477"/>
    <cellStyle name="Значение фильтра [печать] 2 2 3 2" xfId="4478"/>
    <cellStyle name="Значение фильтра [печать] 2 2 3 3" xfId="4479"/>
    <cellStyle name="Значение фильтра [печать] 2 2 3 3 2" xfId="4480"/>
    <cellStyle name="Значение фильтра [печать] 2 2 3 3 3" xfId="4481"/>
    <cellStyle name="Значение фильтра [печать] 2 2 3 4" xfId="4482"/>
    <cellStyle name="Значение фильтра [печать] 2 2 3 5" xfId="4483"/>
    <cellStyle name="Значение фильтра [печать] 2 2 3 6" xfId="4484"/>
    <cellStyle name="Значение фильтра [печать] 2 2 4" xfId="4485"/>
    <cellStyle name="Значение фильтра [печать] 2 2 4 2" xfId="4486"/>
    <cellStyle name="Значение фильтра [печать] 2 2 4 3" xfId="4487"/>
    <cellStyle name="Значение фильтра [печать] 2 2 4 3 2" xfId="4488"/>
    <cellStyle name="Значение фильтра [печать] 2 2 4 3 3" xfId="4489"/>
    <cellStyle name="Значение фильтра [печать] 2 2 4 4" xfId="4490"/>
    <cellStyle name="Значение фильтра [печать] 2 2 4 5" xfId="4491"/>
    <cellStyle name="Значение фильтра [печать] 2 2 4 6" xfId="4492"/>
    <cellStyle name="Значение фильтра [печать] 2 2 5" xfId="4493"/>
    <cellStyle name="Значение фильтра [печать] 2 2 5 2" xfId="4494"/>
    <cellStyle name="Значение фильтра [печать] 2 2 5 3" xfId="4495"/>
    <cellStyle name="Значение фильтра [печать] 2 2 5 3 2" xfId="4496"/>
    <cellStyle name="Значение фильтра [печать] 2 2 5 3 3" xfId="4497"/>
    <cellStyle name="Значение фильтра [печать] 2 2 5 4" xfId="4498"/>
    <cellStyle name="Значение фильтра [печать] 2 2 5 5" xfId="4499"/>
    <cellStyle name="Значение фильтра [печать] 2 2 5 6" xfId="4500"/>
    <cellStyle name="Значение фильтра [печать] 2 2 6" xfId="4501"/>
    <cellStyle name="Значение фильтра [печать] 2 2 6 2" xfId="4502"/>
    <cellStyle name="Значение фильтра [печать] 2 2 6 3" xfId="4503"/>
    <cellStyle name="Значение фильтра [печать] 2 2 6 3 2" xfId="4504"/>
    <cellStyle name="Значение фильтра [печать] 2 2 6 3 3" xfId="4505"/>
    <cellStyle name="Значение фильтра [печать] 2 2 6 4" xfId="4506"/>
    <cellStyle name="Значение фильтра [печать] 2 2 6 5" xfId="4507"/>
    <cellStyle name="Значение фильтра [печать] 2 2 6 6" xfId="4508"/>
    <cellStyle name="Значение фильтра [печать] 2 2 7" xfId="4509"/>
    <cellStyle name="Значение фильтра [печать] 2 2 7 2" xfId="4510"/>
    <cellStyle name="Значение фильтра [печать] 2 2 7 3" xfId="4511"/>
    <cellStyle name="Значение фильтра [печать] 2 2 7 3 2" xfId="4512"/>
    <cellStyle name="Значение фильтра [печать] 2 2 7 3 3" xfId="4513"/>
    <cellStyle name="Значение фильтра [печать] 2 2 7 4" xfId="4514"/>
    <cellStyle name="Значение фильтра [печать] 2 2 7 5" xfId="4515"/>
    <cellStyle name="Значение фильтра [печать] 2 2 7 6" xfId="4516"/>
    <cellStyle name="Значение фильтра [печать] 2 2 8" xfId="4517"/>
    <cellStyle name="Значение фильтра [печать] 2 2 8 2" xfId="4518"/>
    <cellStyle name="Значение фильтра [печать] 2 2 8 3" xfId="4519"/>
    <cellStyle name="Значение фильтра [печать] 2 2 8 3 2" xfId="4520"/>
    <cellStyle name="Значение фильтра [печать] 2 2 8 3 3" xfId="4521"/>
    <cellStyle name="Значение фильтра [печать] 2 2 8 4" xfId="4522"/>
    <cellStyle name="Значение фильтра [печать] 2 2 8 5" xfId="4523"/>
    <cellStyle name="Значение фильтра [печать] 2 2 8 6" xfId="4524"/>
    <cellStyle name="Значение фильтра [печать] 2 2 9" xfId="4525"/>
    <cellStyle name="Значение фильтра [печать] 2 2 9 2" xfId="4526"/>
    <cellStyle name="Значение фильтра [печать] 2 2 9 2 2" xfId="4527"/>
    <cellStyle name="Значение фильтра [печать] 2 2 9 3" xfId="4528"/>
    <cellStyle name="Значение фильтра [печать] 2 2 9 4" xfId="4529"/>
    <cellStyle name="Значение фильтра [печать] 2 2_10470_35589_Расчет показателей КФМ" xfId="4530"/>
    <cellStyle name="Значение фильтра [печать] 2 3" xfId="4531"/>
    <cellStyle name="Значение фильтра [печать] 2 3 2" xfId="4532"/>
    <cellStyle name="Значение фильтра [печать] 2 3 3" xfId="4533"/>
    <cellStyle name="Значение фильтра [печать] 2 3 3 2" xfId="4534"/>
    <cellStyle name="Значение фильтра [печать] 2 3 3 3" xfId="4535"/>
    <cellStyle name="Значение фильтра [печать] 2 3 4" xfId="4536"/>
    <cellStyle name="Значение фильтра [печать] 2 3 5" xfId="4537"/>
    <cellStyle name="Значение фильтра [печать] 2 3 6" xfId="4538"/>
    <cellStyle name="Значение фильтра [печать] 2 4" xfId="4539"/>
    <cellStyle name="Значение фильтра [печать] 2 4 2" xfId="4540"/>
    <cellStyle name="Значение фильтра [печать] 2 4 2 2" xfId="4541"/>
    <cellStyle name="Значение фильтра [печать] 2 4 3" xfId="4542"/>
    <cellStyle name="Значение фильтра [печать] 2 4 3 2" xfId="4543"/>
    <cellStyle name="Значение фильтра [печать] 2 4 4" xfId="4544"/>
    <cellStyle name="Значение фильтра [печать] 2 5" xfId="4545"/>
    <cellStyle name="Значение фильтра [печать] 2 5 2" xfId="4546"/>
    <cellStyle name="Значение фильтра [печать] 2 5 2 2" xfId="4547"/>
    <cellStyle name="Значение фильтра [печать] 2 5 3" xfId="4548"/>
    <cellStyle name="Значение фильтра [печать] 2 5 3 2" xfId="4549"/>
    <cellStyle name="Значение фильтра [печать] 2 5 4" xfId="4550"/>
    <cellStyle name="Значение фильтра [печать] 2 6" xfId="4551"/>
    <cellStyle name="Значение фильтра [печать] 2 6 2" xfId="4552"/>
    <cellStyle name="Значение фильтра [печать] 2 6 2 2" xfId="4553"/>
    <cellStyle name="Значение фильтра [печать] 2 6 3" xfId="4554"/>
    <cellStyle name="Значение фильтра [печать] 2 6 3 2" xfId="4555"/>
    <cellStyle name="Значение фильтра [печать] 2 6 4" xfId="4556"/>
    <cellStyle name="Значение фильтра [печать] 2 7" xfId="4557"/>
    <cellStyle name="Значение фильтра [печать] 2 7 2" xfId="4558"/>
    <cellStyle name="Значение фильтра [печать] 2 7 2 2" xfId="4559"/>
    <cellStyle name="Значение фильтра [печать] 2 7 3" xfId="4560"/>
    <cellStyle name="Значение фильтра [печать] 2 7 3 2" xfId="4561"/>
    <cellStyle name="Значение фильтра [печать] 2 7 4" xfId="4562"/>
    <cellStyle name="Значение фильтра [печать] 2 8" xfId="4563"/>
    <cellStyle name="Значение фильтра [печать] 2 8 2" xfId="4564"/>
    <cellStyle name="Значение фильтра [печать] 2 8 2 2" xfId="4565"/>
    <cellStyle name="Значение фильтра [печать] 2 8 3" xfId="4566"/>
    <cellStyle name="Значение фильтра [печать] 2 8 3 2" xfId="4567"/>
    <cellStyle name="Значение фильтра [печать] 2 8 4" xfId="4568"/>
    <cellStyle name="Значение фильтра [печать] 2 9" xfId="4569"/>
    <cellStyle name="Значение фильтра [печать] 2 9 2" xfId="4570"/>
    <cellStyle name="Значение фильтра [печать] 2 9 2 2" xfId="4571"/>
    <cellStyle name="Значение фильтра [печать] 2 9 3" xfId="4572"/>
    <cellStyle name="Значение фильтра [печать] 2 9 3 2" xfId="4573"/>
    <cellStyle name="Значение фильтра [печать] 2 9 4" xfId="4574"/>
    <cellStyle name="Значение фильтра [печать] 2_10470_35589_Расчет показателей КФМ" xfId="4575"/>
    <cellStyle name="Значение фильтра [печать] 20" xfId="4576"/>
    <cellStyle name="Значение фильтра [печать] 20 2" xfId="4577"/>
    <cellStyle name="Значение фильтра [печать] 20 3" xfId="4578"/>
    <cellStyle name="Значение фильтра [печать] 20 3 2" xfId="4579"/>
    <cellStyle name="Значение фильтра [печать] 20 3 2 2" xfId="4580"/>
    <cellStyle name="Значение фильтра [печать] 20 3 3" xfId="4581"/>
    <cellStyle name="Значение фильтра [печать] 20 3 4" xfId="4582"/>
    <cellStyle name="Значение фильтра [печать] 20 4" xfId="4583"/>
    <cellStyle name="Значение фильтра [печать] 20 4 2" xfId="4584"/>
    <cellStyle name="Значение фильтра [печать] 20 5" xfId="4585"/>
    <cellStyle name="Значение фильтра [печать] 20 6" xfId="4586"/>
    <cellStyle name="Значение фильтра [печать] 21" xfId="4587"/>
    <cellStyle name="Значение фильтра [печать] 21 2" xfId="4588"/>
    <cellStyle name="Значение фильтра [печать] 21 3" xfId="4589"/>
    <cellStyle name="Значение фильтра [печать] 21 3 2" xfId="4590"/>
    <cellStyle name="Значение фильтра [печать] 21 3 2 2" xfId="4591"/>
    <cellStyle name="Значение фильтра [печать] 21 3 3" xfId="4592"/>
    <cellStyle name="Значение фильтра [печать] 21 3 4" xfId="4593"/>
    <cellStyle name="Значение фильтра [печать] 21 4" xfId="4594"/>
    <cellStyle name="Значение фильтра [печать] 21 4 2" xfId="4595"/>
    <cellStyle name="Значение фильтра [печать] 21 5" xfId="4596"/>
    <cellStyle name="Значение фильтра [печать] 21 6" xfId="4597"/>
    <cellStyle name="Значение фильтра [печать] 22" xfId="4598"/>
    <cellStyle name="Значение фильтра [печать] 22 2" xfId="4599"/>
    <cellStyle name="Значение фильтра [печать] 23" xfId="4600"/>
    <cellStyle name="Значение фильтра [печать] 23 2" xfId="4601"/>
    <cellStyle name="Значение фильтра [печать] 3" xfId="4602"/>
    <cellStyle name="Значение фильтра [печать] 3 2" xfId="4603"/>
    <cellStyle name="Значение фильтра [печать] 3 2 2" xfId="4604"/>
    <cellStyle name="Значение фильтра [печать] 3 2 3" xfId="4605"/>
    <cellStyle name="Значение фильтра [печать] 3 2 3 2" xfId="4606"/>
    <cellStyle name="Значение фильтра [печать] 3 2 3 3" xfId="4607"/>
    <cellStyle name="Значение фильтра [печать] 3 2 4" xfId="4608"/>
    <cellStyle name="Значение фильтра [печать] 3 2 5" xfId="4609"/>
    <cellStyle name="Значение фильтра [печать] 3 2 6" xfId="4610"/>
    <cellStyle name="Значение фильтра [печать] 3 3" xfId="4611"/>
    <cellStyle name="Значение фильтра [печать] 3 3 2" xfId="4612"/>
    <cellStyle name="Значение фильтра [печать] 3 3 2 2" xfId="4613"/>
    <cellStyle name="Значение фильтра [печать] 3 3 3" xfId="4614"/>
    <cellStyle name="Значение фильтра [печать] 3 3 4" xfId="4615"/>
    <cellStyle name="Значение фильтра [печать] 3 4" xfId="4616"/>
    <cellStyle name="Значение фильтра [печать] 3 4 2" xfId="4617"/>
    <cellStyle name="Значение фильтра [печать] 3 4 3" xfId="4618"/>
    <cellStyle name="Значение фильтра [печать] 3 5" xfId="4619"/>
    <cellStyle name="Значение фильтра [печать] 3 6" xfId="4620"/>
    <cellStyle name="Значение фильтра [печать] 3 7" xfId="4621"/>
    <cellStyle name="Значение фильтра [печать] 4" xfId="4622"/>
    <cellStyle name="Значение фильтра [печать] 4 2" xfId="4623"/>
    <cellStyle name="Значение фильтра [печать] 4 2 2" xfId="4624"/>
    <cellStyle name="Значение фильтра [печать] 4 2 3" xfId="4625"/>
    <cellStyle name="Значение фильтра [печать] 4 2 3 2" xfId="4626"/>
    <cellStyle name="Значение фильтра [печать] 4 2 3 3" xfId="4627"/>
    <cellStyle name="Значение фильтра [печать] 4 2 4" xfId="4628"/>
    <cellStyle name="Значение фильтра [печать] 4 2 5" xfId="4629"/>
    <cellStyle name="Значение фильтра [печать] 4 2 6" xfId="4630"/>
    <cellStyle name="Значение фильтра [печать] 4 3" xfId="4631"/>
    <cellStyle name="Значение фильтра [печать] 4 3 2" xfId="4632"/>
    <cellStyle name="Значение фильтра [печать] 4 3 2 2" xfId="4633"/>
    <cellStyle name="Значение фильтра [печать] 4 3 3" xfId="4634"/>
    <cellStyle name="Значение фильтра [печать] 4 3 4" xfId="4635"/>
    <cellStyle name="Значение фильтра [печать] 4 4" xfId="4636"/>
    <cellStyle name="Значение фильтра [печать] 4 4 2" xfId="4637"/>
    <cellStyle name="Значение фильтра [печать] 4 4 3" xfId="4638"/>
    <cellStyle name="Значение фильтра [печать] 4 5" xfId="4639"/>
    <cellStyle name="Значение фильтра [печать] 4 6" xfId="4640"/>
    <cellStyle name="Значение фильтра [печать] 4 7" xfId="4641"/>
    <cellStyle name="Значение фильтра [печать] 5" xfId="4642"/>
    <cellStyle name="Значение фильтра [печать] 5 2" xfId="4643"/>
    <cellStyle name="Значение фильтра [печать] 5 2 2" xfId="4644"/>
    <cellStyle name="Значение фильтра [печать] 5 2 3" xfId="4645"/>
    <cellStyle name="Значение фильтра [печать] 5 2 3 2" xfId="4646"/>
    <cellStyle name="Значение фильтра [печать] 5 2 3 3" xfId="4647"/>
    <cellStyle name="Значение фильтра [печать] 5 2 4" xfId="4648"/>
    <cellStyle name="Значение фильтра [печать] 5 2 5" xfId="4649"/>
    <cellStyle name="Значение фильтра [печать] 5 2 6" xfId="4650"/>
    <cellStyle name="Значение фильтра [печать] 5 3" xfId="4651"/>
    <cellStyle name="Значение фильтра [печать] 5 3 2" xfId="4652"/>
    <cellStyle name="Значение фильтра [печать] 5 3 2 2" xfId="4653"/>
    <cellStyle name="Значение фильтра [печать] 5 3 3" xfId="4654"/>
    <cellStyle name="Значение фильтра [печать] 5 3 4" xfId="4655"/>
    <cellStyle name="Значение фильтра [печать] 5 4" xfId="4656"/>
    <cellStyle name="Значение фильтра [печать] 5 4 2" xfId="4657"/>
    <cellStyle name="Значение фильтра [печать] 5 4 3" xfId="4658"/>
    <cellStyle name="Значение фильтра [печать] 5 5" xfId="4659"/>
    <cellStyle name="Значение фильтра [печать] 5 6" xfId="4660"/>
    <cellStyle name="Значение фильтра [печать] 5 7" xfId="4661"/>
    <cellStyle name="Значение фильтра [печать] 6" xfId="4662"/>
    <cellStyle name="Значение фильтра [печать] 6 2" xfId="4663"/>
    <cellStyle name="Значение фильтра [печать] 6 2 2" xfId="4664"/>
    <cellStyle name="Значение фильтра [печать] 6 2 3" xfId="4665"/>
    <cellStyle name="Значение фильтра [печать] 6 2 3 2" xfId="4666"/>
    <cellStyle name="Значение фильтра [печать] 6 2 3 3" xfId="4667"/>
    <cellStyle name="Значение фильтра [печать] 6 2 4" xfId="4668"/>
    <cellStyle name="Значение фильтра [печать] 6 2 5" xfId="4669"/>
    <cellStyle name="Значение фильтра [печать] 6 2 6" xfId="4670"/>
    <cellStyle name="Значение фильтра [печать] 6 3" xfId="4671"/>
    <cellStyle name="Значение фильтра [печать] 6 3 2" xfId="4672"/>
    <cellStyle name="Значение фильтра [печать] 6 3 2 2" xfId="4673"/>
    <cellStyle name="Значение фильтра [печать] 6 3 3" xfId="4674"/>
    <cellStyle name="Значение фильтра [печать] 6 3 4" xfId="4675"/>
    <cellStyle name="Значение фильтра [печать] 6 4" xfId="4676"/>
    <cellStyle name="Значение фильтра [печать] 6 4 2" xfId="4677"/>
    <cellStyle name="Значение фильтра [печать] 6 4 3" xfId="4678"/>
    <cellStyle name="Значение фильтра [печать] 6 5" xfId="4679"/>
    <cellStyle name="Значение фильтра [печать] 6 6" xfId="4680"/>
    <cellStyle name="Значение фильтра [печать] 6 7" xfId="4681"/>
    <cellStyle name="Значение фильтра [печать] 7" xfId="4682"/>
    <cellStyle name="Значение фильтра [печать] 7 2" xfId="4683"/>
    <cellStyle name="Значение фильтра [печать] 7 2 2" xfId="4684"/>
    <cellStyle name="Значение фильтра [печать] 7 2 3" xfId="4685"/>
    <cellStyle name="Значение фильтра [печать] 7 2 3 2" xfId="4686"/>
    <cellStyle name="Значение фильтра [печать] 7 2 3 3" xfId="4687"/>
    <cellStyle name="Значение фильтра [печать] 7 2 4" xfId="4688"/>
    <cellStyle name="Значение фильтра [печать] 7 2 5" xfId="4689"/>
    <cellStyle name="Значение фильтра [печать] 7 2 6" xfId="4690"/>
    <cellStyle name="Значение фильтра [печать] 7 3" xfId="4691"/>
    <cellStyle name="Значение фильтра [печать] 7 3 2" xfId="4692"/>
    <cellStyle name="Значение фильтра [печать] 7 3 2 2" xfId="4693"/>
    <cellStyle name="Значение фильтра [печать] 7 3 3" xfId="4694"/>
    <cellStyle name="Значение фильтра [печать] 7 3 4" xfId="4695"/>
    <cellStyle name="Значение фильтра [печать] 7 4" xfId="4696"/>
    <cellStyle name="Значение фильтра [печать] 7 4 2" xfId="4697"/>
    <cellStyle name="Значение фильтра [печать] 7 4 3" xfId="4698"/>
    <cellStyle name="Значение фильтра [печать] 7 5" xfId="4699"/>
    <cellStyle name="Значение фильтра [печать] 7 6" xfId="4700"/>
    <cellStyle name="Значение фильтра [печать] 7 7" xfId="4701"/>
    <cellStyle name="Значение фильтра [печать] 8" xfId="4702"/>
    <cellStyle name="Значение фильтра [печать] 8 2" xfId="4703"/>
    <cellStyle name="Значение фильтра [печать] 8 2 2" xfId="4704"/>
    <cellStyle name="Значение фильтра [печать] 8 2 3" xfId="4705"/>
    <cellStyle name="Значение фильтра [печать] 8 2 3 2" xfId="4706"/>
    <cellStyle name="Значение фильтра [печать] 8 2 3 3" xfId="4707"/>
    <cellStyle name="Значение фильтра [печать] 8 2 4" xfId="4708"/>
    <cellStyle name="Значение фильтра [печать] 8 2 5" xfId="4709"/>
    <cellStyle name="Значение фильтра [печать] 8 2 6" xfId="4710"/>
    <cellStyle name="Значение фильтра [печать] 8 3" xfId="4711"/>
    <cellStyle name="Значение фильтра [печать] 8 3 2" xfId="4712"/>
    <cellStyle name="Значение фильтра [печать] 8 3 2 2" xfId="4713"/>
    <cellStyle name="Значение фильтра [печать] 8 3 3" xfId="4714"/>
    <cellStyle name="Значение фильтра [печать] 8 3 4" xfId="4715"/>
    <cellStyle name="Значение фильтра [печать] 8 4" xfId="4716"/>
    <cellStyle name="Значение фильтра [печать] 8 4 2" xfId="4717"/>
    <cellStyle name="Значение фильтра [печать] 8 4 3" xfId="4718"/>
    <cellStyle name="Значение фильтра [печать] 8 5" xfId="4719"/>
    <cellStyle name="Значение фильтра [печать] 8 6" xfId="4720"/>
    <cellStyle name="Значение фильтра [печать] 8 7" xfId="4721"/>
    <cellStyle name="Значение фильтра [печать] 9" xfId="4722"/>
    <cellStyle name="Значение фильтра [печать] 9 2" xfId="4723"/>
    <cellStyle name="Значение фильтра [печать] 9 2 2" xfId="4724"/>
    <cellStyle name="Значение фильтра [печать] 9 2 3" xfId="4725"/>
    <cellStyle name="Значение фильтра [печать] 9 2 3 2" xfId="4726"/>
    <cellStyle name="Значение фильтра [печать] 9 2 4" xfId="4727"/>
    <cellStyle name="Значение фильтра [печать] 9 3" xfId="4728"/>
    <cellStyle name="Значение фильтра [печать] 9 3 2" xfId="4729"/>
    <cellStyle name="Значение фильтра [печать] 9 3 2 2" xfId="4730"/>
    <cellStyle name="Значение фильтра [печать] 9 3 3" xfId="4731"/>
    <cellStyle name="Значение фильтра [печать] 9 3 4" xfId="4732"/>
    <cellStyle name="Значение фильтра [печать] 9 4" xfId="4733"/>
    <cellStyle name="Значение фильтра [печать] 9 4 2" xfId="4734"/>
    <cellStyle name="Значение фильтра [печать] 9 5" xfId="4735"/>
    <cellStyle name="Значение фильтра [печать] 9 6" xfId="4736"/>
    <cellStyle name="Значение фильтра 10" xfId="4737"/>
    <cellStyle name="Значение фильтра 10 2" xfId="4738"/>
    <cellStyle name="Значение фильтра 10 2 2" xfId="4739"/>
    <cellStyle name="Значение фильтра 10 2 3" xfId="4740"/>
    <cellStyle name="Значение фильтра 10 2 3 2" xfId="4741"/>
    <cellStyle name="Значение фильтра 10 2 4" xfId="4742"/>
    <cellStyle name="Значение фильтра 10 3" xfId="4743"/>
    <cellStyle name="Значение фильтра 10 3 2" xfId="4744"/>
    <cellStyle name="Значение фильтра 10 3 2 2" xfId="4745"/>
    <cellStyle name="Значение фильтра 10 3 3" xfId="4746"/>
    <cellStyle name="Значение фильтра 10 3 4" xfId="4747"/>
    <cellStyle name="Значение фильтра 10 4" xfId="4748"/>
    <cellStyle name="Значение фильтра 10 4 2" xfId="4749"/>
    <cellStyle name="Значение фильтра 10 5" xfId="4750"/>
    <cellStyle name="Значение фильтра 10 6" xfId="4751"/>
    <cellStyle name="Значение фильтра 100" xfId="4752"/>
    <cellStyle name="Значение фильтра 101" xfId="4753"/>
    <cellStyle name="Значение фильтра 102" xfId="4754"/>
    <cellStyle name="Значение фильтра 103" xfId="4755"/>
    <cellStyle name="Значение фильтра 104" xfId="4756"/>
    <cellStyle name="Значение фильтра 105" xfId="4757"/>
    <cellStyle name="Значение фильтра 106" xfId="4758"/>
    <cellStyle name="Значение фильтра 107" xfId="4759"/>
    <cellStyle name="Значение фильтра 108" xfId="4760"/>
    <cellStyle name="Значение фильтра 109" xfId="4761"/>
    <cellStyle name="Значение фильтра 11" xfId="4762"/>
    <cellStyle name="Значение фильтра 11 2" xfId="4763"/>
    <cellStyle name="Значение фильтра 11 2 2" xfId="4764"/>
    <cellStyle name="Значение фильтра 11 2 3" xfId="4765"/>
    <cellStyle name="Значение фильтра 11 2 3 2" xfId="4766"/>
    <cellStyle name="Значение фильтра 11 2 4" xfId="4767"/>
    <cellStyle name="Значение фильтра 11 3" xfId="4768"/>
    <cellStyle name="Значение фильтра 11 3 2" xfId="4769"/>
    <cellStyle name="Значение фильтра 11 3 2 2" xfId="4770"/>
    <cellStyle name="Значение фильтра 11 3 3" xfId="4771"/>
    <cellStyle name="Значение фильтра 11 3 4" xfId="4772"/>
    <cellStyle name="Значение фильтра 11 4" xfId="4773"/>
    <cellStyle name="Значение фильтра 11 4 2" xfId="4774"/>
    <cellStyle name="Значение фильтра 11 5" xfId="4775"/>
    <cellStyle name="Значение фильтра 11 6" xfId="4776"/>
    <cellStyle name="Значение фильтра 110" xfId="4777"/>
    <cellStyle name="Значение фильтра 111" xfId="4778"/>
    <cellStyle name="Значение фильтра 112" xfId="4779"/>
    <cellStyle name="Значение фильтра 113" xfId="4780"/>
    <cellStyle name="Значение фильтра 114" xfId="4781"/>
    <cellStyle name="Значение фильтра 115" xfId="4782"/>
    <cellStyle name="Значение фильтра 116" xfId="4783"/>
    <cellStyle name="Значение фильтра 117" xfId="4784"/>
    <cellStyle name="Значение фильтра 118" xfId="4785"/>
    <cellStyle name="Значение фильтра 119" xfId="4786"/>
    <cellStyle name="Значение фильтра 12" xfId="4787"/>
    <cellStyle name="Значение фильтра 12 2" xfId="4788"/>
    <cellStyle name="Значение фильтра 12 2 2" xfId="4789"/>
    <cellStyle name="Значение фильтра 12 2 3" xfId="4790"/>
    <cellStyle name="Значение фильтра 12 2 3 2" xfId="4791"/>
    <cellStyle name="Значение фильтра 12 2 4" xfId="4792"/>
    <cellStyle name="Значение фильтра 12 3" xfId="4793"/>
    <cellStyle name="Значение фильтра 12 3 2" xfId="4794"/>
    <cellStyle name="Значение фильтра 12 3 2 2" xfId="4795"/>
    <cellStyle name="Значение фильтра 12 3 3" xfId="4796"/>
    <cellStyle name="Значение фильтра 12 3 4" xfId="4797"/>
    <cellStyle name="Значение фильтра 12 4" xfId="4798"/>
    <cellStyle name="Значение фильтра 12 4 2" xfId="4799"/>
    <cellStyle name="Значение фильтра 12 5" xfId="4800"/>
    <cellStyle name="Значение фильтра 12 6" xfId="4801"/>
    <cellStyle name="Значение фильтра 120" xfId="4802"/>
    <cellStyle name="Значение фильтра 121" xfId="4803"/>
    <cellStyle name="Значение фильтра 122" xfId="4804"/>
    <cellStyle name="Значение фильтра 123" xfId="4805"/>
    <cellStyle name="Значение фильтра 124" xfId="4806"/>
    <cellStyle name="Значение фильтра 125" xfId="4807"/>
    <cellStyle name="Значение фильтра 126" xfId="4808"/>
    <cellStyle name="Значение фильтра 127" xfId="4809"/>
    <cellStyle name="Значение фильтра 128" xfId="4810"/>
    <cellStyle name="Значение фильтра 129" xfId="4811"/>
    <cellStyle name="Значение фильтра 13" xfId="4812"/>
    <cellStyle name="Значение фильтра 13 2" xfId="4813"/>
    <cellStyle name="Значение фильтра 13 2 2" xfId="4814"/>
    <cellStyle name="Значение фильтра 13 2 3" xfId="4815"/>
    <cellStyle name="Значение фильтра 13 2 3 2" xfId="4816"/>
    <cellStyle name="Значение фильтра 13 2 4" xfId="4817"/>
    <cellStyle name="Значение фильтра 13 3" xfId="4818"/>
    <cellStyle name="Значение фильтра 13 3 2" xfId="4819"/>
    <cellStyle name="Значение фильтра 13 3 2 2" xfId="4820"/>
    <cellStyle name="Значение фильтра 13 3 3" xfId="4821"/>
    <cellStyle name="Значение фильтра 13 3 4" xfId="4822"/>
    <cellStyle name="Значение фильтра 13 4" xfId="4823"/>
    <cellStyle name="Значение фильтра 13 4 2" xfId="4824"/>
    <cellStyle name="Значение фильтра 13 5" xfId="4825"/>
    <cellStyle name="Значение фильтра 13 6" xfId="4826"/>
    <cellStyle name="Значение фильтра 130" xfId="4827"/>
    <cellStyle name="Значение фильтра 131" xfId="4828"/>
    <cellStyle name="Значение фильтра 132" xfId="14512"/>
    <cellStyle name="Значение фильтра 14" xfId="4829"/>
    <cellStyle name="Значение фильтра 14 2" xfId="4830"/>
    <cellStyle name="Значение фильтра 14 2 2" xfId="4831"/>
    <cellStyle name="Значение фильтра 14 2 3" xfId="4832"/>
    <cellStyle name="Значение фильтра 14 2 3 2" xfId="4833"/>
    <cellStyle name="Значение фильтра 14 2 4" xfId="4834"/>
    <cellStyle name="Значение фильтра 14 3" xfId="4835"/>
    <cellStyle name="Значение фильтра 14 3 2" xfId="4836"/>
    <cellStyle name="Значение фильтра 14 3 2 2" xfId="4837"/>
    <cellStyle name="Значение фильтра 14 3 3" xfId="4838"/>
    <cellStyle name="Значение фильтра 14 3 4" xfId="4839"/>
    <cellStyle name="Значение фильтра 14 4" xfId="4840"/>
    <cellStyle name="Значение фильтра 14 4 2" xfId="4841"/>
    <cellStyle name="Значение фильтра 14 5" xfId="4842"/>
    <cellStyle name="Значение фильтра 14 6" xfId="4843"/>
    <cellStyle name="Значение фильтра 15" xfId="4844"/>
    <cellStyle name="Значение фильтра 15 10" xfId="4845"/>
    <cellStyle name="Значение фильтра 15 10 2" xfId="4846"/>
    <cellStyle name="Значение фильтра 15 10 2 2" xfId="4847"/>
    <cellStyle name="Значение фильтра 15 10 3" xfId="4848"/>
    <cellStyle name="Значение фильтра 15 10 4" xfId="4849"/>
    <cellStyle name="Значение фильтра 15 11" xfId="4850"/>
    <cellStyle name="Значение фильтра 15 11 2" xfId="4851"/>
    <cellStyle name="Значение фильтра 15 12" xfId="4852"/>
    <cellStyle name="Значение фильтра 15 13" xfId="4853"/>
    <cellStyle name="Значение фильтра 15 2" xfId="4854"/>
    <cellStyle name="Значение фильтра 15 2 2" xfId="4855"/>
    <cellStyle name="Значение фильтра 15 2 2 2" xfId="4856"/>
    <cellStyle name="Значение фильтра 15 2 3" xfId="4857"/>
    <cellStyle name="Значение фильтра 15 2 3 2" xfId="4858"/>
    <cellStyle name="Значение фильтра 15 2 4" xfId="4859"/>
    <cellStyle name="Значение фильтра 15 3" xfId="4860"/>
    <cellStyle name="Значение фильтра 15 3 2" xfId="4861"/>
    <cellStyle name="Значение фильтра 15 3 2 2" xfId="4862"/>
    <cellStyle name="Значение фильтра 15 3 3" xfId="4863"/>
    <cellStyle name="Значение фильтра 15 3 3 2" xfId="4864"/>
    <cellStyle name="Значение фильтра 15 3 4" xfId="4865"/>
    <cellStyle name="Значение фильтра 15 4" xfId="4866"/>
    <cellStyle name="Значение фильтра 15 4 2" xfId="4867"/>
    <cellStyle name="Значение фильтра 15 4 2 2" xfId="4868"/>
    <cellStyle name="Значение фильтра 15 4 3" xfId="4869"/>
    <cellStyle name="Значение фильтра 15 4 3 2" xfId="4870"/>
    <cellStyle name="Значение фильтра 15 4 4" xfId="4871"/>
    <cellStyle name="Значение фильтра 15 5" xfId="4872"/>
    <cellStyle name="Значение фильтра 15 5 2" xfId="4873"/>
    <cellStyle name="Значение фильтра 15 5 2 2" xfId="4874"/>
    <cellStyle name="Значение фильтра 15 5 3" xfId="4875"/>
    <cellStyle name="Значение фильтра 15 5 3 2" xfId="4876"/>
    <cellStyle name="Значение фильтра 15 5 4" xfId="4877"/>
    <cellStyle name="Значение фильтра 15 6" xfId="4878"/>
    <cellStyle name="Значение фильтра 15 6 2" xfId="4879"/>
    <cellStyle name="Значение фильтра 15 6 2 2" xfId="4880"/>
    <cellStyle name="Значение фильтра 15 6 3" xfId="4881"/>
    <cellStyle name="Значение фильтра 15 6 3 2" xfId="4882"/>
    <cellStyle name="Значение фильтра 15 6 4" xfId="4883"/>
    <cellStyle name="Значение фильтра 15 7" xfId="4884"/>
    <cellStyle name="Значение фильтра 15 7 2" xfId="4885"/>
    <cellStyle name="Значение фильтра 15 7 2 2" xfId="4886"/>
    <cellStyle name="Значение фильтра 15 7 3" xfId="4887"/>
    <cellStyle name="Значение фильтра 15 7 3 2" xfId="4888"/>
    <cellStyle name="Значение фильтра 15 7 4" xfId="4889"/>
    <cellStyle name="Значение фильтра 15 8" xfId="4890"/>
    <cellStyle name="Значение фильтра 15 8 2" xfId="4891"/>
    <cellStyle name="Значение фильтра 15 8 2 2" xfId="4892"/>
    <cellStyle name="Значение фильтра 15 8 3" xfId="4893"/>
    <cellStyle name="Значение фильтра 15 8 3 2" xfId="4894"/>
    <cellStyle name="Значение фильтра 15 8 4" xfId="4895"/>
    <cellStyle name="Значение фильтра 15 9" xfId="4896"/>
    <cellStyle name="Значение фильтра 15_10470_35589_Расчет показателей КФМ" xfId="4897"/>
    <cellStyle name="Значение фильтра 16" xfId="4898"/>
    <cellStyle name="Значение фильтра 16 2" xfId="4899"/>
    <cellStyle name="Значение фильтра 16 2 2" xfId="4900"/>
    <cellStyle name="Значение фильтра 16 2 3" xfId="4901"/>
    <cellStyle name="Значение фильтра 16 2 3 2" xfId="4902"/>
    <cellStyle name="Значение фильтра 16 2 4" xfId="4903"/>
    <cellStyle name="Значение фильтра 16 3" xfId="4904"/>
    <cellStyle name="Значение фильтра 16 3 2" xfId="4905"/>
    <cellStyle name="Значение фильтра 16 3 2 2" xfId="4906"/>
    <cellStyle name="Значение фильтра 16 3 3" xfId="4907"/>
    <cellStyle name="Значение фильтра 16 3 4" xfId="4908"/>
    <cellStyle name="Значение фильтра 16 4" xfId="4909"/>
    <cellStyle name="Значение фильтра 16 4 2" xfId="4910"/>
    <cellStyle name="Значение фильтра 16 5" xfId="4911"/>
    <cellStyle name="Значение фильтра 16 6" xfId="4912"/>
    <cellStyle name="Значение фильтра 17" xfId="4913"/>
    <cellStyle name="Значение фильтра 17 2" xfId="4914"/>
    <cellStyle name="Значение фильтра 17 2 2" xfId="4915"/>
    <cellStyle name="Значение фильтра 17 2 3" xfId="4916"/>
    <cellStyle name="Значение фильтра 17 2 3 2" xfId="4917"/>
    <cellStyle name="Значение фильтра 17 2 4" xfId="4918"/>
    <cellStyle name="Значение фильтра 17 3" xfId="4919"/>
    <cellStyle name="Значение фильтра 17 3 2" xfId="4920"/>
    <cellStyle name="Значение фильтра 17 3 2 2" xfId="4921"/>
    <cellStyle name="Значение фильтра 17 3 3" xfId="4922"/>
    <cellStyle name="Значение фильтра 17 3 4" xfId="4923"/>
    <cellStyle name="Значение фильтра 17 4" xfId="4924"/>
    <cellStyle name="Значение фильтра 17 4 2" xfId="4925"/>
    <cellStyle name="Значение фильтра 17 5" xfId="4926"/>
    <cellStyle name="Значение фильтра 17 6" xfId="4927"/>
    <cellStyle name="Значение фильтра 18" xfId="4928"/>
    <cellStyle name="Значение фильтра 18 2" xfId="4929"/>
    <cellStyle name="Значение фильтра 18 2 2" xfId="4930"/>
    <cellStyle name="Значение фильтра 18 2 3" xfId="4931"/>
    <cellStyle name="Значение фильтра 18 2 3 2" xfId="4932"/>
    <cellStyle name="Значение фильтра 18 2 4" xfId="4933"/>
    <cellStyle name="Значение фильтра 18 3" xfId="4934"/>
    <cellStyle name="Значение фильтра 18 3 2" xfId="4935"/>
    <cellStyle name="Значение фильтра 18 3 2 2" xfId="4936"/>
    <cellStyle name="Значение фильтра 18 3 3" xfId="4937"/>
    <cellStyle name="Значение фильтра 18 3 4" xfId="4938"/>
    <cellStyle name="Значение фильтра 18 4" xfId="4939"/>
    <cellStyle name="Значение фильтра 18 4 2" xfId="4940"/>
    <cellStyle name="Значение фильтра 18 5" xfId="4941"/>
    <cellStyle name="Значение фильтра 18 6" xfId="4942"/>
    <cellStyle name="Значение фильтра 19" xfId="4943"/>
    <cellStyle name="Значение фильтра 19 2" xfId="4944"/>
    <cellStyle name="Значение фильтра 19 2 2" xfId="4945"/>
    <cellStyle name="Значение фильтра 19 2 3" xfId="4946"/>
    <cellStyle name="Значение фильтра 19 2 3 2" xfId="4947"/>
    <cellStyle name="Значение фильтра 19 2 4" xfId="4948"/>
    <cellStyle name="Значение фильтра 19 3" xfId="4949"/>
    <cellStyle name="Значение фильтра 19 3 2" xfId="4950"/>
    <cellStyle name="Значение фильтра 19 3 2 2" xfId="4951"/>
    <cellStyle name="Значение фильтра 19 3 2 2 2" xfId="4952"/>
    <cellStyle name="Значение фильтра 19 3 2 3" xfId="4953"/>
    <cellStyle name="Значение фильтра 19 3 2 4" xfId="4954"/>
    <cellStyle name="Значение фильтра 19 3 3" xfId="4955"/>
    <cellStyle name="Значение фильтра 19 3 4" xfId="4956"/>
    <cellStyle name="Значение фильтра 19 4" xfId="4957"/>
    <cellStyle name="Значение фильтра 19 4 2" xfId="4958"/>
    <cellStyle name="Значение фильтра 19 5" xfId="4959"/>
    <cellStyle name="Значение фильтра 19 6" xfId="4960"/>
    <cellStyle name="Значение фильтра 2" xfId="4961"/>
    <cellStyle name="Значение фильтра 2 10" xfId="4962"/>
    <cellStyle name="Значение фильтра 2 10 2" xfId="4963"/>
    <cellStyle name="Значение фильтра 2 10 2 2" xfId="4964"/>
    <cellStyle name="Значение фильтра 2 10 3" xfId="4965"/>
    <cellStyle name="Значение фильтра 2 10 4" xfId="4966"/>
    <cellStyle name="Значение фильтра 2 11" xfId="4967"/>
    <cellStyle name="Значение фильтра 2 11 2" xfId="4968"/>
    <cellStyle name="Значение фильтра 2 11 3" xfId="4969"/>
    <cellStyle name="Значение фильтра 2 12" xfId="4970"/>
    <cellStyle name="Значение фильтра 2 13" xfId="4971"/>
    <cellStyle name="Значение фильтра 2 14" xfId="4972"/>
    <cellStyle name="Значение фильтра 2 2" xfId="4973"/>
    <cellStyle name="Значение фильтра 2 2 10" xfId="4974"/>
    <cellStyle name="Значение фильтра 2 2 10 2" xfId="4975"/>
    <cellStyle name="Значение фильтра 2 2 11" xfId="4976"/>
    <cellStyle name="Значение фильтра 2 2 2" xfId="4977"/>
    <cellStyle name="Значение фильтра 2 2 2 2" xfId="4978"/>
    <cellStyle name="Значение фильтра 2 2 2 3" xfId="4979"/>
    <cellStyle name="Значение фильтра 2 2 2 3 2" xfId="4980"/>
    <cellStyle name="Значение фильтра 2 2 2 3 3" xfId="4981"/>
    <cellStyle name="Значение фильтра 2 2 2 4" xfId="4982"/>
    <cellStyle name="Значение фильтра 2 2 2 5" xfId="4983"/>
    <cellStyle name="Значение фильтра 2 2 2 6" xfId="4984"/>
    <cellStyle name="Значение фильтра 2 2 3" xfId="4985"/>
    <cellStyle name="Значение фильтра 2 2 3 2" xfId="4986"/>
    <cellStyle name="Значение фильтра 2 2 3 3" xfId="4987"/>
    <cellStyle name="Значение фильтра 2 2 3 3 2" xfId="4988"/>
    <cellStyle name="Значение фильтра 2 2 3 3 3" xfId="4989"/>
    <cellStyle name="Значение фильтра 2 2 3 4" xfId="4990"/>
    <cellStyle name="Значение фильтра 2 2 3 5" xfId="4991"/>
    <cellStyle name="Значение фильтра 2 2 3 6" xfId="4992"/>
    <cellStyle name="Значение фильтра 2 2 4" xfId="4993"/>
    <cellStyle name="Значение фильтра 2 2 4 2" xfId="4994"/>
    <cellStyle name="Значение фильтра 2 2 4 3" xfId="4995"/>
    <cellStyle name="Значение фильтра 2 2 4 3 2" xfId="4996"/>
    <cellStyle name="Значение фильтра 2 2 4 3 3" xfId="4997"/>
    <cellStyle name="Значение фильтра 2 2 4 4" xfId="4998"/>
    <cellStyle name="Значение фильтра 2 2 4 5" xfId="4999"/>
    <cellStyle name="Значение фильтра 2 2 4 6" xfId="5000"/>
    <cellStyle name="Значение фильтра 2 2 5" xfId="5001"/>
    <cellStyle name="Значение фильтра 2 2 5 2" xfId="5002"/>
    <cellStyle name="Значение фильтра 2 2 5 3" xfId="5003"/>
    <cellStyle name="Значение фильтра 2 2 5 3 2" xfId="5004"/>
    <cellStyle name="Значение фильтра 2 2 5 3 3" xfId="5005"/>
    <cellStyle name="Значение фильтра 2 2 5 4" xfId="5006"/>
    <cellStyle name="Значение фильтра 2 2 5 5" xfId="5007"/>
    <cellStyle name="Значение фильтра 2 2 5 6" xfId="5008"/>
    <cellStyle name="Значение фильтра 2 2 6" xfId="5009"/>
    <cellStyle name="Значение фильтра 2 2 6 2" xfId="5010"/>
    <cellStyle name="Значение фильтра 2 2 6 3" xfId="5011"/>
    <cellStyle name="Значение фильтра 2 2 6 3 2" xfId="5012"/>
    <cellStyle name="Значение фильтра 2 2 6 3 3" xfId="5013"/>
    <cellStyle name="Значение фильтра 2 2 6 4" xfId="5014"/>
    <cellStyle name="Значение фильтра 2 2 6 5" xfId="5015"/>
    <cellStyle name="Значение фильтра 2 2 6 6" xfId="5016"/>
    <cellStyle name="Значение фильтра 2 2 7" xfId="5017"/>
    <cellStyle name="Значение фильтра 2 2 7 2" xfId="5018"/>
    <cellStyle name="Значение фильтра 2 2 7 3" xfId="5019"/>
    <cellStyle name="Значение фильтра 2 2 7 3 2" xfId="5020"/>
    <cellStyle name="Значение фильтра 2 2 7 3 3" xfId="5021"/>
    <cellStyle name="Значение фильтра 2 2 7 4" xfId="5022"/>
    <cellStyle name="Значение фильтра 2 2 7 5" xfId="5023"/>
    <cellStyle name="Значение фильтра 2 2 7 6" xfId="5024"/>
    <cellStyle name="Значение фильтра 2 2 8" xfId="5025"/>
    <cellStyle name="Значение фильтра 2 2 8 2" xfId="5026"/>
    <cellStyle name="Значение фильтра 2 2 8 3" xfId="5027"/>
    <cellStyle name="Значение фильтра 2 2 8 3 2" xfId="5028"/>
    <cellStyle name="Значение фильтра 2 2 8 3 3" xfId="5029"/>
    <cellStyle name="Значение фильтра 2 2 8 4" xfId="5030"/>
    <cellStyle name="Значение фильтра 2 2 8 5" xfId="5031"/>
    <cellStyle name="Значение фильтра 2 2 8 6" xfId="5032"/>
    <cellStyle name="Значение фильтра 2 2 9" xfId="5033"/>
    <cellStyle name="Значение фильтра 2 2 9 2" xfId="5034"/>
    <cellStyle name="Значение фильтра 2 2 9 2 2" xfId="5035"/>
    <cellStyle name="Значение фильтра 2 2 9 3" xfId="5036"/>
    <cellStyle name="Значение фильтра 2 2 9 4" xfId="5037"/>
    <cellStyle name="Значение фильтра 2 2_10470_35589_Расчет показателей КФМ" xfId="5038"/>
    <cellStyle name="Значение фильтра 2 3" xfId="5039"/>
    <cellStyle name="Значение фильтра 2 3 2" xfId="5040"/>
    <cellStyle name="Значение фильтра 2 3 3" xfId="5041"/>
    <cellStyle name="Значение фильтра 2 3 3 2" xfId="5042"/>
    <cellStyle name="Значение фильтра 2 3 3 3" xfId="5043"/>
    <cellStyle name="Значение фильтра 2 3 4" xfId="5044"/>
    <cellStyle name="Значение фильтра 2 3 5" xfId="5045"/>
    <cellStyle name="Значение фильтра 2 3 6" xfId="5046"/>
    <cellStyle name="Значение фильтра 2 4" xfId="5047"/>
    <cellStyle name="Значение фильтра 2 4 2" xfId="5048"/>
    <cellStyle name="Значение фильтра 2 4 2 2" xfId="5049"/>
    <cellStyle name="Значение фильтра 2 4 3" xfId="5050"/>
    <cellStyle name="Значение фильтра 2 4 3 2" xfId="5051"/>
    <cellStyle name="Значение фильтра 2 4 4" xfId="5052"/>
    <cellStyle name="Значение фильтра 2 5" xfId="5053"/>
    <cellStyle name="Значение фильтра 2 5 2" xfId="5054"/>
    <cellStyle name="Значение фильтра 2 5 2 2" xfId="5055"/>
    <cellStyle name="Значение фильтра 2 5 3" xfId="5056"/>
    <cellStyle name="Значение фильтра 2 5 3 2" xfId="5057"/>
    <cellStyle name="Значение фильтра 2 5 4" xfId="5058"/>
    <cellStyle name="Значение фильтра 2 6" xfId="5059"/>
    <cellStyle name="Значение фильтра 2 6 2" xfId="5060"/>
    <cellStyle name="Значение фильтра 2 6 2 2" xfId="5061"/>
    <cellStyle name="Значение фильтра 2 6 3" xfId="5062"/>
    <cellStyle name="Значение фильтра 2 6 3 2" xfId="5063"/>
    <cellStyle name="Значение фильтра 2 6 4" xfId="5064"/>
    <cellStyle name="Значение фильтра 2 7" xfId="5065"/>
    <cellStyle name="Значение фильтра 2 7 2" xfId="5066"/>
    <cellStyle name="Значение фильтра 2 7 2 2" xfId="5067"/>
    <cellStyle name="Значение фильтра 2 7 3" xfId="5068"/>
    <cellStyle name="Значение фильтра 2 7 3 2" xfId="5069"/>
    <cellStyle name="Значение фильтра 2 7 4" xfId="5070"/>
    <cellStyle name="Значение фильтра 2 8" xfId="5071"/>
    <cellStyle name="Значение фильтра 2 8 2" xfId="5072"/>
    <cellStyle name="Значение фильтра 2 8 2 2" xfId="5073"/>
    <cellStyle name="Значение фильтра 2 8 3" xfId="5074"/>
    <cellStyle name="Значение фильтра 2 8 3 2" xfId="5075"/>
    <cellStyle name="Значение фильтра 2 8 4" xfId="5076"/>
    <cellStyle name="Значение фильтра 2 9" xfId="5077"/>
    <cellStyle name="Значение фильтра 2 9 2" xfId="5078"/>
    <cellStyle name="Значение фильтра 2 9 2 2" xfId="5079"/>
    <cellStyle name="Значение фильтра 2 9 3" xfId="5080"/>
    <cellStyle name="Значение фильтра 2 9 3 2" xfId="5081"/>
    <cellStyle name="Значение фильтра 2 9 4" xfId="5082"/>
    <cellStyle name="Значение фильтра 2_10470_35589_Расчет показателей КФМ" xfId="5083"/>
    <cellStyle name="Значение фильтра 20" xfId="5084"/>
    <cellStyle name="Значение фильтра 20 2" xfId="5085"/>
    <cellStyle name="Значение фильтра 20 2 2" xfId="5086"/>
    <cellStyle name="Значение фильтра 20 2 3" xfId="5087"/>
    <cellStyle name="Значение фильтра 20 2 3 2" xfId="5088"/>
    <cellStyle name="Значение фильтра 20 2 4" xfId="5089"/>
    <cellStyle name="Значение фильтра 20 3" xfId="5090"/>
    <cellStyle name="Значение фильтра 20 3 2" xfId="5091"/>
    <cellStyle name="Значение фильтра 20 3 2 2" xfId="5092"/>
    <cellStyle name="Значение фильтра 20 3 3" xfId="5093"/>
    <cellStyle name="Значение фильтра 20 3 4" xfId="5094"/>
    <cellStyle name="Значение фильтра 20 4" xfId="5095"/>
    <cellStyle name="Значение фильтра 20 4 2" xfId="5096"/>
    <cellStyle name="Значение фильтра 20 5" xfId="5097"/>
    <cellStyle name="Значение фильтра 20 6" xfId="5098"/>
    <cellStyle name="Значение фильтра 21" xfId="5099"/>
    <cellStyle name="Значение фильтра 21 2" xfId="5100"/>
    <cellStyle name="Значение фильтра 21 2 2" xfId="5101"/>
    <cellStyle name="Значение фильтра 21 2 3" xfId="5102"/>
    <cellStyle name="Значение фильтра 21 2 3 2" xfId="5103"/>
    <cellStyle name="Значение фильтра 21 2 4" xfId="5104"/>
    <cellStyle name="Значение фильтра 21 3" xfId="5105"/>
    <cellStyle name="Значение фильтра 21 3 2" xfId="5106"/>
    <cellStyle name="Значение фильтра 21 3 2 2" xfId="5107"/>
    <cellStyle name="Значение фильтра 21 3 3" xfId="5108"/>
    <cellStyle name="Значение фильтра 21 3 4" xfId="5109"/>
    <cellStyle name="Значение фильтра 21 4" xfId="5110"/>
    <cellStyle name="Значение фильтра 21 4 2" xfId="5111"/>
    <cellStyle name="Значение фильтра 21 5" xfId="5112"/>
    <cellStyle name="Значение фильтра 21 6" xfId="5113"/>
    <cellStyle name="Значение фильтра 22" xfId="5114"/>
    <cellStyle name="Значение фильтра 22 2" xfId="5115"/>
    <cellStyle name="Значение фильтра 23" xfId="5116"/>
    <cellStyle name="Значение фильтра 23 2" xfId="5117"/>
    <cellStyle name="Значение фильтра 24" xfId="5118"/>
    <cellStyle name="Значение фильтра 24 2" xfId="5119"/>
    <cellStyle name="Значение фильтра 25" xfId="5120"/>
    <cellStyle name="Значение фильтра 25 2" xfId="5121"/>
    <cellStyle name="Значение фильтра 26" xfId="5122"/>
    <cellStyle name="Значение фильтра 26 2" xfId="5123"/>
    <cellStyle name="Значение фильтра 27" xfId="5124"/>
    <cellStyle name="Значение фильтра 27 2" xfId="5125"/>
    <cellStyle name="Значение фильтра 28" xfId="5126"/>
    <cellStyle name="Значение фильтра 28 2" xfId="5127"/>
    <cellStyle name="Значение фильтра 29" xfId="5128"/>
    <cellStyle name="Значение фильтра 29 2" xfId="5129"/>
    <cellStyle name="Значение фильтра 3" xfId="5130"/>
    <cellStyle name="Значение фильтра 3 2" xfId="5131"/>
    <cellStyle name="Значение фильтра 3 2 2" xfId="5132"/>
    <cellStyle name="Значение фильтра 3 2 3" xfId="5133"/>
    <cellStyle name="Значение фильтра 3 2 3 2" xfId="5134"/>
    <cellStyle name="Значение фильтра 3 2 3 3" xfId="5135"/>
    <cellStyle name="Значение фильтра 3 2 4" xfId="5136"/>
    <cellStyle name="Значение фильтра 3 2 5" xfId="5137"/>
    <cellStyle name="Значение фильтра 3 2 6" xfId="5138"/>
    <cellStyle name="Значение фильтра 3 3" xfId="5139"/>
    <cellStyle name="Значение фильтра 3 3 2" xfId="5140"/>
    <cellStyle name="Значение фильтра 3 3 2 2" xfId="5141"/>
    <cellStyle name="Значение фильтра 3 3 3" xfId="5142"/>
    <cellStyle name="Значение фильтра 3 3 4" xfId="5143"/>
    <cellStyle name="Значение фильтра 3 4" xfId="5144"/>
    <cellStyle name="Значение фильтра 3 4 2" xfId="5145"/>
    <cellStyle name="Значение фильтра 3 4 3" xfId="5146"/>
    <cellStyle name="Значение фильтра 3 5" xfId="5147"/>
    <cellStyle name="Значение фильтра 3 6" xfId="5148"/>
    <cellStyle name="Значение фильтра 3 7" xfId="5149"/>
    <cellStyle name="Значение фильтра 30" xfId="5150"/>
    <cellStyle name="Значение фильтра 30 2" xfId="5151"/>
    <cellStyle name="Значение фильтра 31" xfId="5152"/>
    <cellStyle name="Значение фильтра 31 2" xfId="5153"/>
    <cellStyle name="Значение фильтра 32" xfId="5154"/>
    <cellStyle name="Значение фильтра 32 2" xfId="5155"/>
    <cellStyle name="Значение фильтра 33" xfId="5156"/>
    <cellStyle name="Значение фильтра 33 2" xfId="5157"/>
    <cellStyle name="Значение фильтра 34" xfId="5158"/>
    <cellStyle name="Значение фильтра 34 2" xfId="5159"/>
    <cellStyle name="Значение фильтра 35" xfId="5160"/>
    <cellStyle name="Значение фильтра 35 2" xfId="5161"/>
    <cellStyle name="Значение фильтра 36" xfId="5162"/>
    <cellStyle name="Значение фильтра 36 2" xfId="5163"/>
    <cellStyle name="Значение фильтра 37" xfId="5164"/>
    <cellStyle name="Значение фильтра 37 2" xfId="5165"/>
    <cellStyle name="Значение фильтра 38" xfId="5166"/>
    <cellStyle name="Значение фильтра 38 2" xfId="5167"/>
    <cellStyle name="Значение фильтра 39" xfId="5168"/>
    <cellStyle name="Значение фильтра 39 2" xfId="5169"/>
    <cellStyle name="Значение фильтра 4" xfId="5170"/>
    <cellStyle name="Значение фильтра 4 2" xfId="5171"/>
    <cellStyle name="Значение фильтра 4 2 2" xfId="5172"/>
    <cellStyle name="Значение фильтра 4 2 3" xfId="5173"/>
    <cellStyle name="Значение фильтра 4 2 3 2" xfId="5174"/>
    <cellStyle name="Значение фильтра 4 2 3 3" xfId="5175"/>
    <cellStyle name="Значение фильтра 4 2 4" xfId="5176"/>
    <cellStyle name="Значение фильтра 4 2 5" xfId="5177"/>
    <cellStyle name="Значение фильтра 4 2 6" xfId="5178"/>
    <cellStyle name="Значение фильтра 4 3" xfId="5179"/>
    <cellStyle name="Значение фильтра 4 3 2" xfId="5180"/>
    <cellStyle name="Значение фильтра 4 3 2 2" xfId="5181"/>
    <cellStyle name="Значение фильтра 4 3 3" xfId="5182"/>
    <cellStyle name="Значение фильтра 4 3 4" xfId="5183"/>
    <cellStyle name="Значение фильтра 4 4" xfId="5184"/>
    <cellStyle name="Значение фильтра 4 4 2" xfId="5185"/>
    <cellStyle name="Значение фильтра 4 4 3" xfId="5186"/>
    <cellStyle name="Значение фильтра 4 5" xfId="5187"/>
    <cellStyle name="Значение фильтра 4 6" xfId="5188"/>
    <cellStyle name="Значение фильтра 4 7" xfId="5189"/>
    <cellStyle name="Значение фильтра 40" xfId="5190"/>
    <cellStyle name="Значение фильтра 40 2" xfId="5191"/>
    <cellStyle name="Значение фильтра 41" xfId="5192"/>
    <cellStyle name="Значение фильтра 41 2" xfId="5193"/>
    <cellStyle name="Значение фильтра 42" xfId="5194"/>
    <cellStyle name="Значение фильтра 42 2" xfId="5195"/>
    <cellStyle name="Значение фильтра 43" xfId="5196"/>
    <cellStyle name="Значение фильтра 43 2" xfId="5197"/>
    <cellStyle name="Значение фильтра 44" xfId="5198"/>
    <cellStyle name="Значение фильтра 44 2" xfId="5199"/>
    <cellStyle name="Значение фильтра 45" xfId="5200"/>
    <cellStyle name="Значение фильтра 45 2" xfId="5201"/>
    <cellStyle name="Значение фильтра 46" xfId="5202"/>
    <cellStyle name="Значение фильтра 46 2" xfId="5203"/>
    <cellStyle name="Значение фильтра 47" xfId="5204"/>
    <cellStyle name="Значение фильтра 47 2" xfId="5205"/>
    <cellStyle name="Значение фильтра 48" xfId="5206"/>
    <cellStyle name="Значение фильтра 48 2" xfId="5207"/>
    <cellStyle name="Значение фильтра 49" xfId="5208"/>
    <cellStyle name="Значение фильтра 49 2" xfId="5209"/>
    <cellStyle name="Значение фильтра 5" xfId="5210"/>
    <cellStyle name="Значение фильтра 5 2" xfId="5211"/>
    <cellStyle name="Значение фильтра 5 2 2" xfId="5212"/>
    <cellStyle name="Значение фильтра 5 2 3" xfId="5213"/>
    <cellStyle name="Значение фильтра 5 2 3 2" xfId="5214"/>
    <cellStyle name="Значение фильтра 5 2 3 3" xfId="5215"/>
    <cellStyle name="Значение фильтра 5 2 4" xfId="5216"/>
    <cellStyle name="Значение фильтра 5 2 5" xfId="5217"/>
    <cellStyle name="Значение фильтра 5 2 6" xfId="5218"/>
    <cellStyle name="Значение фильтра 5 3" xfId="5219"/>
    <cellStyle name="Значение фильтра 5 3 2" xfId="5220"/>
    <cellStyle name="Значение фильтра 5 3 2 2" xfId="5221"/>
    <cellStyle name="Значение фильтра 5 3 3" xfId="5222"/>
    <cellStyle name="Значение фильтра 5 3 4" xfId="5223"/>
    <cellStyle name="Значение фильтра 5 4" xfId="5224"/>
    <cellStyle name="Значение фильтра 5 4 2" xfId="5225"/>
    <cellStyle name="Значение фильтра 5 4 3" xfId="5226"/>
    <cellStyle name="Значение фильтра 5 5" xfId="5227"/>
    <cellStyle name="Значение фильтра 5 6" xfId="5228"/>
    <cellStyle name="Значение фильтра 5 7" xfId="5229"/>
    <cellStyle name="Значение фильтра 50" xfId="5230"/>
    <cellStyle name="Значение фильтра 50 2" xfId="5231"/>
    <cellStyle name="Значение фильтра 51" xfId="5232"/>
    <cellStyle name="Значение фильтра 51 2" xfId="5233"/>
    <cellStyle name="Значение фильтра 52" xfId="5234"/>
    <cellStyle name="Значение фильтра 52 2" xfId="5235"/>
    <cellStyle name="Значение фильтра 53" xfId="5236"/>
    <cellStyle name="Значение фильтра 53 2" xfId="5237"/>
    <cellStyle name="Значение фильтра 54" xfId="5238"/>
    <cellStyle name="Значение фильтра 54 2" xfId="5239"/>
    <cellStyle name="Значение фильтра 55" xfId="5240"/>
    <cellStyle name="Значение фильтра 55 2" xfId="5241"/>
    <cellStyle name="Значение фильтра 56" xfId="5242"/>
    <cellStyle name="Значение фильтра 56 2" xfId="5243"/>
    <cellStyle name="Значение фильтра 57" xfId="5244"/>
    <cellStyle name="Значение фильтра 57 2" xfId="5245"/>
    <cellStyle name="Значение фильтра 58" xfId="5246"/>
    <cellStyle name="Значение фильтра 58 2" xfId="5247"/>
    <cellStyle name="Значение фильтра 59" xfId="5248"/>
    <cellStyle name="Значение фильтра 59 2" xfId="5249"/>
    <cellStyle name="Значение фильтра 6" xfId="5250"/>
    <cellStyle name="Значение фильтра 6 2" xfId="5251"/>
    <cellStyle name="Значение фильтра 6 2 2" xfId="5252"/>
    <cellStyle name="Значение фильтра 6 2 3" xfId="5253"/>
    <cellStyle name="Значение фильтра 6 2 3 2" xfId="5254"/>
    <cellStyle name="Значение фильтра 6 2 3 3" xfId="5255"/>
    <cellStyle name="Значение фильтра 6 2 4" xfId="5256"/>
    <cellStyle name="Значение фильтра 6 2 5" xfId="5257"/>
    <cellStyle name="Значение фильтра 6 2 6" xfId="5258"/>
    <cellStyle name="Значение фильтра 6 3" xfId="5259"/>
    <cellStyle name="Значение фильтра 6 3 2" xfId="5260"/>
    <cellStyle name="Значение фильтра 6 3 2 2" xfId="5261"/>
    <cellStyle name="Значение фильтра 6 3 3" xfId="5262"/>
    <cellStyle name="Значение фильтра 6 3 4" xfId="5263"/>
    <cellStyle name="Значение фильтра 6 4" xfId="5264"/>
    <cellStyle name="Значение фильтра 6 4 2" xfId="5265"/>
    <cellStyle name="Значение фильтра 6 4 3" xfId="5266"/>
    <cellStyle name="Значение фильтра 6 5" xfId="5267"/>
    <cellStyle name="Значение фильтра 6 6" xfId="5268"/>
    <cellStyle name="Значение фильтра 6 7" xfId="5269"/>
    <cellStyle name="Значение фильтра 60" xfId="5270"/>
    <cellStyle name="Значение фильтра 60 2" xfId="5271"/>
    <cellStyle name="Значение фильтра 61" xfId="5272"/>
    <cellStyle name="Значение фильтра 61 2" xfId="5273"/>
    <cellStyle name="Значение фильтра 62" xfId="5274"/>
    <cellStyle name="Значение фильтра 62 2" xfId="5275"/>
    <cellStyle name="Значение фильтра 63" xfId="5276"/>
    <cellStyle name="Значение фильтра 63 2" xfId="5277"/>
    <cellStyle name="Значение фильтра 64" xfId="5278"/>
    <cellStyle name="Значение фильтра 64 2" xfId="5279"/>
    <cellStyle name="Значение фильтра 65" xfId="5280"/>
    <cellStyle name="Значение фильтра 65 2" xfId="5281"/>
    <cellStyle name="Значение фильтра 66" xfId="5282"/>
    <cellStyle name="Значение фильтра 66 2" xfId="5283"/>
    <cellStyle name="Значение фильтра 67" xfId="5284"/>
    <cellStyle name="Значение фильтра 67 2" xfId="5285"/>
    <cellStyle name="Значение фильтра 68" xfId="5286"/>
    <cellStyle name="Значение фильтра 68 2" xfId="5287"/>
    <cellStyle name="Значение фильтра 69" xfId="5288"/>
    <cellStyle name="Значение фильтра 69 2" xfId="5289"/>
    <cellStyle name="Значение фильтра 7" xfId="5290"/>
    <cellStyle name="Значение фильтра 7 2" xfId="5291"/>
    <cellStyle name="Значение фильтра 7 2 2" xfId="5292"/>
    <cellStyle name="Значение фильтра 7 2 3" xfId="5293"/>
    <cellStyle name="Значение фильтра 7 2 3 2" xfId="5294"/>
    <cellStyle name="Значение фильтра 7 2 3 3" xfId="5295"/>
    <cellStyle name="Значение фильтра 7 2 4" xfId="5296"/>
    <cellStyle name="Значение фильтра 7 2 5" xfId="5297"/>
    <cellStyle name="Значение фильтра 7 2 6" xfId="5298"/>
    <cellStyle name="Значение фильтра 7 3" xfId="5299"/>
    <cellStyle name="Значение фильтра 7 3 2" xfId="5300"/>
    <cellStyle name="Значение фильтра 7 3 2 2" xfId="5301"/>
    <cellStyle name="Значение фильтра 7 3 3" xfId="5302"/>
    <cellStyle name="Значение фильтра 7 3 4" xfId="5303"/>
    <cellStyle name="Значение фильтра 7 4" xfId="5304"/>
    <cellStyle name="Значение фильтра 7 4 2" xfId="5305"/>
    <cellStyle name="Значение фильтра 7 4 3" xfId="5306"/>
    <cellStyle name="Значение фильтра 7 5" xfId="5307"/>
    <cellStyle name="Значение фильтра 7 6" xfId="5308"/>
    <cellStyle name="Значение фильтра 7 7" xfId="5309"/>
    <cellStyle name="Значение фильтра 70" xfId="5310"/>
    <cellStyle name="Значение фильтра 70 2" xfId="5311"/>
    <cellStyle name="Значение фильтра 71" xfId="5312"/>
    <cellStyle name="Значение фильтра 71 2" xfId="5313"/>
    <cellStyle name="Значение фильтра 72" xfId="5314"/>
    <cellStyle name="Значение фильтра 72 2" xfId="5315"/>
    <cellStyle name="Значение фильтра 73" xfId="5316"/>
    <cellStyle name="Значение фильтра 73 2" xfId="5317"/>
    <cellStyle name="Значение фильтра 74" xfId="5318"/>
    <cellStyle name="Значение фильтра 74 2" xfId="5319"/>
    <cellStyle name="Значение фильтра 75" xfId="5320"/>
    <cellStyle name="Значение фильтра 75 2" xfId="5321"/>
    <cellStyle name="Значение фильтра 76" xfId="5322"/>
    <cellStyle name="Значение фильтра 76 2" xfId="5323"/>
    <cellStyle name="Значение фильтра 77" xfId="5324"/>
    <cellStyle name="Значение фильтра 77 2" xfId="5325"/>
    <cellStyle name="Значение фильтра 78" xfId="5326"/>
    <cellStyle name="Значение фильтра 79" xfId="5327"/>
    <cellStyle name="Значение фильтра 8" xfId="5328"/>
    <cellStyle name="Значение фильтра 8 2" xfId="5329"/>
    <cellStyle name="Значение фильтра 8 2 2" xfId="5330"/>
    <cellStyle name="Значение фильтра 8 2 3" xfId="5331"/>
    <cellStyle name="Значение фильтра 8 2 3 2" xfId="5332"/>
    <cellStyle name="Значение фильтра 8 2 3 3" xfId="5333"/>
    <cellStyle name="Значение фильтра 8 2 4" xfId="5334"/>
    <cellStyle name="Значение фильтра 8 2 5" xfId="5335"/>
    <cellStyle name="Значение фильтра 8 2 6" xfId="5336"/>
    <cellStyle name="Значение фильтра 8 3" xfId="5337"/>
    <cellStyle name="Значение фильтра 8 3 2" xfId="5338"/>
    <cellStyle name="Значение фильтра 8 3 2 2" xfId="5339"/>
    <cellStyle name="Значение фильтра 8 3 3" xfId="5340"/>
    <cellStyle name="Значение фильтра 8 3 4" xfId="5341"/>
    <cellStyle name="Значение фильтра 8 4" xfId="5342"/>
    <cellStyle name="Значение фильтра 8 4 2" xfId="5343"/>
    <cellStyle name="Значение фильтра 8 4 3" xfId="5344"/>
    <cellStyle name="Значение фильтра 8 5" xfId="5345"/>
    <cellStyle name="Значение фильтра 8 6" xfId="5346"/>
    <cellStyle name="Значение фильтра 8 7" xfId="5347"/>
    <cellStyle name="Значение фильтра 80" xfId="5348"/>
    <cellStyle name="Значение фильтра 81" xfId="5349"/>
    <cellStyle name="Значение фильтра 82" xfId="5350"/>
    <cellStyle name="Значение фильтра 83" xfId="5351"/>
    <cellStyle name="Значение фильтра 84" xfId="5352"/>
    <cellStyle name="Значение фильтра 85" xfId="5353"/>
    <cellStyle name="Значение фильтра 86" xfId="5354"/>
    <cellStyle name="Значение фильтра 87" xfId="5355"/>
    <cellStyle name="Значение фильтра 88" xfId="5356"/>
    <cellStyle name="Значение фильтра 89" xfId="5357"/>
    <cellStyle name="Значение фильтра 9" xfId="5358"/>
    <cellStyle name="Значение фильтра 9 2" xfId="5359"/>
    <cellStyle name="Значение фильтра 9 2 2" xfId="5360"/>
    <cellStyle name="Значение фильтра 9 2 3" xfId="5361"/>
    <cellStyle name="Значение фильтра 9 2 3 2" xfId="5362"/>
    <cellStyle name="Значение фильтра 9 2 4" xfId="5363"/>
    <cellStyle name="Значение фильтра 9 3" xfId="5364"/>
    <cellStyle name="Значение фильтра 9 3 2" xfId="5365"/>
    <cellStyle name="Значение фильтра 9 3 2 2" xfId="5366"/>
    <cellStyle name="Значение фильтра 9 3 3" xfId="5367"/>
    <cellStyle name="Значение фильтра 9 3 4" xfId="5368"/>
    <cellStyle name="Значение фильтра 9 4" xfId="5369"/>
    <cellStyle name="Значение фильтра 9 4 2" xfId="5370"/>
    <cellStyle name="Значение фильтра 9 5" xfId="5371"/>
    <cellStyle name="Значение фильтра 9 6" xfId="5372"/>
    <cellStyle name="Значение фильтра 90" xfId="5373"/>
    <cellStyle name="Значение фильтра 91" xfId="5374"/>
    <cellStyle name="Значение фильтра 92" xfId="5375"/>
    <cellStyle name="Значение фильтра 93" xfId="5376"/>
    <cellStyle name="Значение фильтра 94" xfId="5377"/>
    <cellStyle name="Значение фильтра 95" xfId="5378"/>
    <cellStyle name="Значение фильтра 96" xfId="5379"/>
    <cellStyle name="Значение фильтра 97" xfId="5380"/>
    <cellStyle name="Значение фильтра 98" xfId="5381"/>
    <cellStyle name="Значение фильтра 99" xfId="5382"/>
    <cellStyle name="Информация о задаче" xfId="15"/>
    <cellStyle name="Информация о задаче 10" xfId="5383"/>
    <cellStyle name="Информация о задаче 10 2" xfId="5384"/>
    <cellStyle name="Информация о задаче 11" xfId="5385"/>
    <cellStyle name="Информация о задаче 11 2" xfId="5386"/>
    <cellStyle name="Информация о задаче 12" xfId="5387"/>
    <cellStyle name="Информация о задаче 12 2" xfId="5388"/>
    <cellStyle name="Информация о задаче 13" xfId="5389"/>
    <cellStyle name="Информация о задаче 13 2" xfId="5390"/>
    <cellStyle name="Информация о задаче 14" xfId="5391"/>
    <cellStyle name="Информация о задаче 14 2" xfId="5392"/>
    <cellStyle name="Информация о задаче 15" xfId="5393"/>
    <cellStyle name="Информация о задаче 15 2" xfId="5394"/>
    <cellStyle name="Информация о задаче 15 3" xfId="5395"/>
    <cellStyle name="Информация о задаче 15 4" xfId="5396"/>
    <cellStyle name="Информация о задаче 15 5" xfId="5397"/>
    <cellStyle name="Информация о задаче 15 6" xfId="5398"/>
    <cellStyle name="Информация о задаче 15 7" xfId="5399"/>
    <cellStyle name="Информация о задаче 15 8" xfId="5400"/>
    <cellStyle name="Информация о задаче 15 9" xfId="5401"/>
    <cellStyle name="Информация о задаче 15_10470_35589_Расчет показателей КФМ" xfId="5402"/>
    <cellStyle name="Информация о задаче 16" xfId="5403"/>
    <cellStyle name="Информация о задаче 16 2" xfId="5404"/>
    <cellStyle name="Информация о задаче 17" xfId="5405"/>
    <cellStyle name="Информация о задаче 17 2" xfId="5406"/>
    <cellStyle name="Информация о задаче 18" xfId="5407"/>
    <cellStyle name="Информация о задаче 18 2" xfId="5408"/>
    <cellStyle name="Информация о задаче 19" xfId="5409"/>
    <cellStyle name="Информация о задаче 19 2" xfId="5410"/>
    <cellStyle name="Информация о задаче 2" xfId="5411"/>
    <cellStyle name="Информация о задаче 2 2" xfId="5412"/>
    <cellStyle name="Информация о задаче 2 2 2" xfId="5413"/>
    <cellStyle name="Информация о задаче 2 2 3" xfId="5414"/>
    <cellStyle name="Информация о задаче 2 2 4" xfId="5415"/>
    <cellStyle name="Информация о задаче 2 2 5" xfId="5416"/>
    <cellStyle name="Информация о задаче 2 2 6" xfId="5417"/>
    <cellStyle name="Информация о задаче 2 2 7" xfId="5418"/>
    <cellStyle name="Информация о задаче 2 2 8" xfId="5419"/>
    <cellStyle name="Информация о задаче 2 3" xfId="5420"/>
    <cellStyle name="Информация о задаче 2 4" xfId="5421"/>
    <cellStyle name="Информация о задаче 2 5" xfId="5422"/>
    <cellStyle name="Информация о задаче 2 6" xfId="5423"/>
    <cellStyle name="Информация о задаче 2 7" xfId="5424"/>
    <cellStyle name="Информация о задаче 2 8" xfId="5425"/>
    <cellStyle name="Информация о задаче 2 9" xfId="5426"/>
    <cellStyle name="Информация о задаче 20" xfId="5427"/>
    <cellStyle name="Информация о задаче 20 2" xfId="5428"/>
    <cellStyle name="Информация о задаче 21" xfId="5429"/>
    <cellStyle name="Информация о задаче 21 2" xfId="5430"/>
    <cellStyle name="Информация о задаче 3" xfId="5431"/>
    <cellStyle name="Информация о задаче 4" xfId="5432"/>
    <cellStyle name="Информация о задаче 5" xfId="5433"/>
    <cellStyle name="Информация о задаче 6" xfId="5434"/>
    <cellStyle name="Информация о задаче 7" xfId="5435"/>
    <cellStyle name="Информация о задаче 8" xfId="5436"/>
    <cellStyle name="Информация о задаче 9" xfId="5437"/>
    <cellStyle name="Информация о задаче 9 2" xfId="5438"/>
    <cellStyle name="Итог 2" xfId="5439"/>
    <cellStyle name="Итог 2 2" xfId="5440"/>
    <cellStyle name="Итог 2 3" xfId="5441"/>
    <cellStyle name="Итог 3" xfId="5442"/>
    <cellStyle name="Итог 3 2" xfId="5443"/>
    <cellStyle name="Итог 3 3" xfId="5444"/>
    <cellStyle name="Итог 4" xfId="5445"/>
    <cellStyle name="Итог 4 2" xfId="5446"/>
    <cellStyle name="Итог 4 3" xfId="5447"/>
    <cellStyle name="Итог 5" xfId="5448"/>
    <cellStyle name="Итог 6" xfId="5449"/>
    <cellStyle name="Контрольная ячейка 2" xfId="5450"/>
    <cellStyle name="Контрольная ячейка 2 2" xfId="5451"/>
    <cellStyle name="Контрольная ячейка 2 3" xfId="5452"/>
    <cellStyle name="Контрольная ячейка 3" xfId="5453"/>
    <cellStyle name="Контрольная ячейка 3 2" xfId="5454"/>
    <cellStyle name="Контрольная ячейка 3 3" xfId="5455"/>
    <cellStyle name="Контрольная ячейка 4" xfId="5456"/>
    <cellStyle name="Контрольная ячейка 4 2" xfId="5457"/>
    <cellStyle name="Контрольная ячейка 4 3" xfId="5458"/>
    <cellStyle name="Контрольная ячейка 5" xfId="5459"/>
    <cellStyle name="Контрольная ячейка 6" xfId="5460"/>
    <cellStyle name="Название 2" xfId="5461"/>
    <cellStyle name="Название 2 2" xfId="5462"/>
    <cellStyle name="Название 2 3" xfId="5463"/>
    <cellStyle name="Название 3" xfId="5464"/>
    <cellStyle name="Название 3 2" xfId="5465"/>
    <cellStyle name="Название 3 3" xfId="5466"/>
    <cellStyle name="Название 4" xfId="5467"/>
    <cellStyle name="Название 4 2" xfId="5468"/>
    <cellStyle name="Название 4 3" xfId="5469"/>
    <cellStyle name="Название 5" xfId="5470"/>
    <cellStyle name="Название 6" xfId="5471"/>
    <cellStyle name="Нейтральный 2" xfId="5472"/>
    <cellStyle name="Нейтральный 2 2" xfId="5473"/>
    <cellStyle name="Нейтральный 2 3" xfId="5474"/>
    <cellStyle name="Нейтральный 3" xfId="5475"/>
    <cellStyle name="Нейтральный 3 2" xfId="5476"/>
    <cellStyle name="Нейтральный 3 3" xfId="5477"/>
    <cellStyle name="Нейтральный 4" xfId="5478"/>
    <cellStyle name="Нейтральный 4 2" xfId="5479"/>
    <cellStyle name="Нейтральный 4 3" xfId="5480"/>
    <cellStyle name="Нейтральный 5" xfId="5481"/>
    <cellStyle name="Нейтральный 6" xfId="5482"/>
    <cellStyle name="Обычный" xfId="0" builtinId="0"/>
    <cellStyle name="Обычный 10" xfId="5483"/>
    <cellStyle name="Обычный 10 2" xfId="5484"/>
    <cellStyle name="Обычный 10 3" xfId="5485"/>
    <cellStyle name="Обычный 10 3 2" xfId="5486"/>
    <cellStyle name="Обычный 10 3 3" xfId="5487"/>
    <cellStyle name="Обычный 10 4" xfId="5488"/>
    <cellStyle name="Обычный 10 5" xfId="5489"/>
    <cellStyle name="Обычный 10 6" xfId="5490"/>
    <cellStyle name="Обычный 11" xfId="5491"/>
    <cellStyle name="Обычный 11 2" xfId="5492"/>
    <cellStyle name="Обычный 12" xfId="5493"/>
    <cellStyle name="Обычный 12 10" xfId="5494"/>
    <cellStyle name="Обычный 12 11" xfId="5495"/>
    <cellStyle name="Обычный 12 12" xfId="5496"/>
    <cellStyle name="Обычный 12 2" xfId="5497"/>
    <cellStyle name="Обычный 12 2 2" xfId="5498"/>
    <cellStyle name="Обычный 12 2 3" xfId="5499"/>
    <cellStyle name="Обычный 12 2 3 2" xfId="5500"/>
    <cellStyle name="Обычный 12 2 3 3" xfId="5501"/>
    <cellStyle name="Обычный 12 2 4" xfId="5502"/>
    <cellStyle name="Обычный 12 2 5" xfId="5503"/>
    <cellStyle name="Обычный 12 2 6" xfId="5504"/>
    <cellStyle name="Обычный 12 3" xfId="5505"/>
    <cellStyle name="Обычный 12 3 2" xfId="5506"/>
    <cellStyle name="Обычный 12 3 3" xfId="5507"/>
    <cellStyle name="Обычный 12 3 3 2" xfId="5508"/>
    <cellStyle name="Обычный 12 3 3 3" xfId="5509"/>
    <cellStyle name="Обычный 12 3 4" xfId="5510"/>
    <cellStyle name="Обычный 12 3 5" xfId="5511"/>
    <cellStyle name="Обычный 12 3 6" xfId="5512"/>
    <cellStyle name="Обычный 12 4" xfId="5513"/>
    <cellStyle name="Обычный 12 4 2" xfId="5514"/>
    <cellStyle name="Обычный 12 4 3" xfId="5515"/>
    <cellStyle name="Обычный 12 4 3 2" xfId="5516"/>
    <cellStyle name="Обычный 12 4 3 3" xfId="5517"/>
    <cellStyle name="Обычный 12 4 4" xfId="5518"/>
    <cellStyle name="Обычный 12 4 5" xfId="5519"/>
    <cellStyle name="Обычный 12 4 6" xfId="5520"/>
    <cellStyle name="Обычный 12 5" xfId="5521"/>
    <cellStyle name="Обычный 12 5 2" xfId="5522"/>
    <cellStyle name="Обычный 12 5 3" xfId="5523"/>
    <cellStyle name="Обычный 12 5 3 2" xfId="5524"/>
    <cellStyle name="Обычный 12 5 3 3" xfId="5525"/>
    <cellStyle name="Обычный 12 5 4" xfId="5526"/>
    <cellStyle name="Обычный 12 5 5" xfId="5527"/>
    <cellStyle name="Обычный 12 5 6" xfId="5528"/>
    <cellStyle name="Обычный 12 6" xfId="5529"/>
    <cellStyle name="Обычный 12 6 2" xfId="5530"/>
    <cellStyle name="Обычный 12 6 3" xfId="5531"/>
    <cellStyle name="Обычный 12 6 3 2" xfId="5532"/>
    <cellStyle name="Обычный 12 6 3 3" xfId="5533"/>
    <cellStyle name="Обычный 12 6 4" xfId="5534"/>
    <cellStyle name="Обычный 12 6 5" xfId="5535"/>
    <cellStyle name="Обычный 12 6 6" xfId="5536"/>
    <cellStyle name="Обычный 12 7" xfId="5537"/>
    <cellStyle name="Обычный 12 7 2" xfId="5538"/>
    <cellStyle name="Обычный 12 7 3" xfId="5539"/>
    <cellStyle name="Обычный 12 7 3 2" xfId="5540"/>
    <cellStyle name="Обычный 12 7 3 3" xfId="5541"/>
    <cellStyle name="Обычный 12 7 4" xfId="5542"/>
    <cellStyle name="Обычный 12 7 5" xfId="5543"/>
    <cellStyle name="Обычный 12 7 6" xfId="5544"/>
    <cellStyle name="Обычный 12 8" xfId="5545"/>
    <cellStyle name="Обычный 12 8 2" xfId="5546"/>
    <cellStyle name="Обычный 12 8 3" xfId="5547"/>
    <cellStyle name="Обычный 12 8 3 2" xfId="5548"/>
    <cellStyle name="Обычный 12 8 3 3" xfId="5549"/>
    <cellStyle name="Обычный 12 8 4" xfId="5550"/>
    <cellStyle name="Обычный 12 8 5" xfId="5551"/>
    <cellStyle name="Обычный 12 8 6" xfId="5552"/>
    <cellStyle name="Обычный 12 9" xfId="5553"/>
    <cellStyle name="Обычный 12 9 2" xfId="5554"/>
    <cellStyle name="Обычный 12 9 3" xfId="5555"/>
    <cellStyle name="Обычный 13" xfId="5556"/>
    <cellStyle name="Обычный 13 2" xfId="5557"/>
    <cellStyle name="Обычный 14" xfId="5558"/>
    <cellStyle name="Обычный 14 2" xfId="5559"/>
    <cellStyle name="Обычный 14 3" xfId="5560"/>
    <cellStyle name="Обычный 15" xfId="5561"/>
    <cellStyle name="Обычный 15 2" xfId="5562"/>
    <cellStyle name="Обычный 16" xfId="5563"/>
    <cellStyle name="Обычный 16 2" xfId="5564"/>
    <cellStyle name="Обычный 17" xfId="5565"/>
    <cellStyle name="Обычный 17 2" xfId="5566"/>
    <cellStyle name="Обычный 18" xfId="5567"/>
    <cellStyle name="Обычный 18 2" xfId="5568"/>
    <cellStyle name="Обычный 18 3" xfId="5569"/>
    <cellStyle name="Обычный 18 3 2" xfId="5570"/>
    <cellStyle name="Обычный 18 3 2 2" xfId="5571"/>
    <cellStyle name="Обычный 18 3 3" xfId="5572"/>
    <cellStyle name="Обычный 18 3 4" xfId="5573"/>
    <cellStyle name="Обычный 18 4" xfId="5574"/>
    <cellStyle name="Обычный 18 5" xfId="5575"/>
    <cellStyle name="Обычный 18 6" xfId="5576"/>
    <cellStyle name="Обычный 19" xfId="5577"/>
    <cellStyle name="Обычный 19 2" xfId="5578"/>
    <cellStyle name="Обычный 2" xfId="24"/>
    <cellStyle name="Обычный 2 10" xfId="5579"/>
    <cellStyle name="Обычный 2 11" xfId="5580"/>
    <cellStyle name="Обычный 2 12" xfId="5581"/>
    <cellStyle name="Обычный 2 13" xfId="5582"/>
    <cellStyle name="Обычный 2 14" xfId="5583"/>
    <cellStyle name="Обычный 2 15" xfId="5584"/>
    <cellStyle name="Обычный 2 16" xfId="5585"/>
    <cellStyle name="Обычный 2 17" xfId="5586"/>
    <cellStyle name="Обычный 2 18" xfId="5587"/>
    <cellStyle name="Обычный 2 19" xfId="5588"/>
    <cellStyle name="Обычный 2 2" xfId="5589"/>
    <cellStyle name="Обычный 2 2 10" xfId="5590"/>
    <cellStyle name="Обычный 2 2 11" xfId="5591"/>
    <cellStyle name="Обычный 2 2 11 2" xfId="5592"/>
    <cellStyle name="Обычный 2 2 11 3" xfId="5593"/>
    <cellStyle name="Обычный 2 2 11 3 2" xfId="5594"/>
    <cellStyle name="Обычный 2 2 11 4" xfId="5595"/>
    <cellStyle name="Обычный 2 2 12" xfId="5596"/>
    <cellStyle name="Обычный 2 2 13" xfId="5597"/>
    <cellStyle name="Обычный 2 2 14" xfId="5598"/>
    <cellStyle name="Обычный 2 2 15" xfId="5599"/>
    <cellStyle name="Обычный 2 2 16" xfId="5600"/>
    <cellStyle name="Обычный 2 2 17" xfId="5601"/>
    <cellStyle name="Обычный 2 2 18" xfId="5602"/>
    <cellStyle name="Обычный 2 2 19" xfId="5603"/>
    <cellStyle name="Обычный 2 2 2" xfId="5604"/>
    <cellStyle name="Обычный 2 2 20" xfId="5605"/>
    <cellStyle name="Обычный 2 2 21" xfId="5606"/>
    <cellStyle name="Обычный 2 2 22" xfId="5607"/>
    <cellStyle name="Обычный 2 2 22 2" xfId="5608"/>
    <cellStyle name="Обычный 2 2 23" xfId="5609"/>
    <cellStyle name="Обычный 2 2 3" xfId="5610"/>
    <cellStyle name="Обычный 2 2 4" xfId="5611"/>
    <cellStyle name="Обычный 2 2 5" xfId="5612"/>
    <cellStyle name="Обычный 2 2 6" xfId="5613"/>
    <cellStyle name="Обычный 2 2 7" xfId="5614"/>
    <cellStyle name="Обычный 2 2 8" xfId="5615"/>
    <cellStyle name="Обычный 2 2 9" xfId="5616"/>
    <cellStyle name="Обычный 2 2_Отдел фин гос ап" xfId="5617"/>
    <cellStyle name="Обычный 2 20" xfId="5618"/>
    <cellStyle name="Обычный 2 21" xfId="5619"/>
    <cellStyle name="Обычный 2 21 2" xfId="5620"/>
    <cellStyle name="Обычный 2 21 2 2" xfId="5621"/>
    <cellStyle name="Обычный 2 21 3" xfId="5622"/>
    <cellStyle name="Обычный 2 21 3 2" xfId="5623"/>
    <cellStyle name="Обычный 2 21 4" xfId="5624"/>
    <cellStyle name="Обычный 2 22" xfId="5625"/>
    <cellStyle name="Обычный 2 22 2" xfId="5626"/>
    <cellStyle name="Обычный 2 22 2 2" xfId="5627"/>
    <cellStyle name="Обычный 2 22 3" xfId="5628"/>
    <cellStyle name="Обычный 2 23" xfId="5629"/>
    <cellStyle name="Обычный 2 23 2" xfId="5630"/>
    <cellStyle name="Обычный 2 23 2 2" xfId="5631"/>
    <cellStyle name="Обычный 2 23 3" xfId="5632"/>
    <cellStyle name="Обычный 2 24" xfId="5633"/>
    <cellStyle name="Обычный 2 24 2" xfId="5634"/>
    <cellStyle name="Обычный 2 24 2 2" xfId="5635"/>
    <cellStyle name="Обычный 2 24 3" xfId="5636"/>
    <cellStyle name="Обычный 2 25" xfId="5637"/>
    <cellStyle name="Обычный 2 25 2" xfId="5638"/>
    <cellStyle name="Обычный 2 25 2 2" xfId="5639"/>
    <cellStyle name="Обычный 2 25 3" xfId="5640"/>
    <cellStyle name="Обычный 2 26" xfId="5641"/>
    <cellStyle name="Обычный 2 26 2" xfId="5642"/>
    <cellStyle name="Обычный 2 26 2 2" xfId="5643"/>
    <cellStyle name="Обычный 2 26 3" xfId="5644"/>
    <cellStyle name="Обычный 2 27" xfId="5645"/>
    <cellStyle name="Обычный 2 27 2" xfId="5646"/>
    <cellStyle name="Обычный 2 27 2 2" xfId="5647"/>
    <cellStyle name="Обычный 2 27 3" xfId="5648"/>
    <cellStyle name="Обычный 2 28" xfId="5649"/>
    <cellStyle name="Обычный 2 28 2" xfId="5650"/>
    <cellStyle name="Обычный 2 28 2 2" xfId="5651"/>
    <cellStyle name="Обычный 2 28 3" xfId="5652"/>
    <cellStyle name="Обычный 2 28 3 2" xfId="5653"/>
    <cellStyle name="Обычный 2 28 4" xfId="5654"/>
    <cellStyle name="Обычный 2 28_Отдел фин гос ап" xfId="5655"/>
    <cellStyle name="Обычный 2 29" xfId="5656"/>
    <cellStyle name="Обычный 2 29 2" xfId="5657"/>
    <cellStyle name="Обычный 2 29 2 2" xfId="5658"/>
    <cellStyle name="Обычный 2 29 3" xfId="5659"/>
    <cellStyle name="Обычный 2 3" xfId="5660"/>
    <cellStyle name="Обычный 2 3 2" xfId="5661"/>
    <cellStyle name="Обычный 2 3 2 2" xfId="5662"/>
    <cellStyle name="Обычный 2 3 3" xfId="5663"/>
    <cellStyle name="Обычный 2 3 3 2" xfId="5664"/>
    <cellStyle name="Обычный 2 3 4" xfId="5665"/>
    <cellStyle name="Обычный 2 30" xfId="5666"/>
    <cellStyle name="Обычный 2 30 2" xfId="5667"/>
    <cellStyle name="Обычный 2 30 2 2" xfId="5668"/>
    <cellStyle name="Обычный 2 30 3" xfId="5669"/>
    <cellStyle name="Обычный 2 31" xfId="5670"/>
    <cellStyle name="Обычный 2 31 2" xfId="5671"/>
    <cellStyle name="Обычный 2 31 2 2" xfId="5672"/>
    <cellStyle name="Обычный 2 31 3" xfId="5673"/>
    <cellStyle name="Обычный 2 32" xfId="5674"/>
    <cellStyle name="Обычный 2 32 2" xfId="5675"/>
    <cellStyle name="Обычный 2 32 2 2" xfId="5676"/>
    <cellStyle name="Обычный 2 32 3" xfId="5677"/>
    <cellStyle name="Обычный 2 33" xfId="5678"/>
    <cellStyle name="Обычный 2 33 2" xfId="5679"/>
    <cellStyle name="Обычный 2 33 2 2" xfId="5680"/>
    <cellStyle name="Обычный 2 33 3" xfId="5681"/>
    <cellStyle name="Обычный 2 34" xfId="5682"/>
    <cellStyle name="Обычный 2 34 2" xfId="5683"/>
    <cellStyle name="Обычный 2 34 2 2" xfId="5684"/>
    <cellStyle name="Обычный 2 34 3" xfId="5685"/>
    <cellStyle name="Обычный 2 34 3 2" xfId="5686"/>
    <cellStyle name="Обычный 2 34 4" xfId="5687"/>
    <cellStyle name="Обычный 2 35" xfId="5688"/>
    <cellStyle name="Обычный 2 35 2" xfId="5689"/>
    <cellStyle name="Обычный 2 35 2 2" xfId="5690"/>
    <cellStyle name="Обычный 2 35 3" xfId="5691"/>
    <cellStyle name="Обычный 2 35 3 2" xfId="5692"/>
    <cellStyle name="Обычный 2 35 4" xfId="5693"/>
    <cellStyle name="Обычный 2 36" xfId="5694"/>
    <cellStyle name="Обычный 2 36 2" xfId="5695"/>
    <cellStyle name="Обычный 2 37" xfId="5696"/>
    <cellStyle name="Обычный 2 38" xfId="5697"/>
    <cellStyle name="Обычный 2 39" xfId="5698"/>
    <cellStyle name="Обычный 2 4" xfId="5699"/>
    <cellStyle name="Обычный 2 4 2" xfId="5700"/>
    <cellStyle name="Обычный 2 4 2 2" xfId="5701"/>
    <cellStyle name="Обычный 2 4 3" xfId="5702"/>
    <cellStyle name="Обычный 2 4 3 2" xfId="5703"/>
    <cellStyle name="Обычный 2 4 4" xfId="5704"/>
    <cellStyle name="Обычный 2 5" xfId="5705"/>
    <cellStyle name="Обычный 2 5 2" xfId="5706"/>
    <cellStyle name="Обычный 2 5 2 2" xfId="5707"/>
    <cellStyle name="Обычный 2 5 3" xfId="5708"/>
    <cellStyle name="Обычный 2 5 3 2" xfId="5709"/>
    <cellStyle name="Обычный 2 5 4" xfId="5710"/>
    <cellStyle name="Обычный 2 6" xfId="5711"/>
    <cellStyle name="Обычный 2 6 2" xfId="5712"/>
    <cellStyle name="Обычный 2 6 2 2" xfId="5713"/>
    <cellStyle name="Обычный 2 6 3" xfId="5714"/>
    <cellStyle name="Обычный 2 6 3 2" xfId="5715"/>
    <cellStyle name="Обычный 2 6 4" xfId="5716"/>
    <cellStyle name="Обычный 2 7" xfId="5717"/>
    <cellStyle name="Обычный 2 7 2" xfId="5718"/>
    <cellStyle name="Обычный 2 7 2 2" xfId="5719"/>
    <cellStyle name="Обычный 2 7 3" xfId="5720"/>
    <cellStyle name="Обычный 2 7 3 2" xfId="5721"/>
    <cellStyle name="Обычный 2 7 4" xfId="5722"/>
    <cellStyle name="Обычный 2 8" xfId="5723"/>
    <cellStyle name="Обычный 2 8 2" xfId="5724"/>
    <cellStyle name="Обычный 2 8 2 2" xfId="5725"/>
    <cellStyle name="Обычный 2 8 3" xfId="5726"/>
    <cellStyle name="Обычный 2 8 3 2" xfId="5727"/>
    <cellStyle name="Обычный 2 8 4" xfId="5728"/>
    <cellStyle name="Обычный 2 9" xfId="5729"/>
    <cellStyle name="Обычный 20" xfId="5730"/>
    <cellStyle name="Обычный 20 2" xfId="5731"/>
    <cellStyle name="Обычный 21" xfId="5732"/>
    <cellStyle name="Обычный 21 2" xfId="5733"/>
    <cellStyle name="Обычный 22" xfId="5734"/>
    <cellStyle name="Обычный 22 2" xfId="5735"/>
    <cellStyle name="Обычный 23" xfId="5736"/>
    <cellStyle name="Обычный 3" xfId="5737"/>
    <cellStyle name="Обычный 3 10" xfId="5738"/>
    <cellStyle name="Обычный 3 11" xfId="5739"/>
    <cellStyle name="Обычный 3 12" xfId="5740"/>
    <cellStyle name="Обычный 3 13" xfId="5741"/>
    <cellStyle name="Обычный 3 14" xfId="5742"/>
    <cellStyle name="Обычный 3 15" xfId="5743"/>
    <cellStyle name="Обычный 3 16" xfId="5744"/>
    <cellStyle name="Обычный 3 17" xfId="5745"/>
    <cellStyle name="Обычный 3 18" xfId="5746"/>
    <cellStyle name="Обычный 3 19" xfId="5747"/>
    <cellStyle name="Обычный 3 2" xfId="5748"/>
    <cellStyle name="Обычный 3 20" xfId="5749"/>
    <cellStyle name="Обычный 3 21" xfId="5750"/>
    <cellStyle name="Обычный 3 3" xfId="5751"/>
    <cellStyle name="Обычный 3 4" xfId="5752"/>
    <cellStyle name="Обычный 3 5" xfId="5753"/>
    <cellStyle name="Обычный 3 5 2" xfId="5754"/>
    <cellStyle name="Обычный 3 5 3" xfId="5755"/>
    <cellStyle name="Обычный 3 5 3 2" xfId="5756"/>
    <cellStyle name="Обычный 3 6" xfId="5757"/>
    <cellStyle name="Обычный 3 7" xfId="5758"/>
    <cellStyle name="Обычный 3 8" xfId="5759"/>
    <cellStyle name="Обычный 3 9" xfId="5760"/>
    <cellStyle name="Обычный 4" xfId="5761"/>
    <cellStyle name="Обычный 4 10" xfId="5762"/>
    <cellStyle name="Обычный 4 11" xfId="5763"/>
    <cellStyle name="Обычный 4 12" xfId="5764"/>
    <cellStyle name="Обычный 4 13" xfId="5765"/>
    <cellStyle name="Обычный 4 14" xfId="5766"/>
    <cellStyle name="Обычный 4 15" xfId="5767"/>
    <cellStyle name="Обычный 4 16" xfId="5768"/>
    <cellStyle name="Обычный 4 17" xfId="5769"/>
    <cellStyle name="Обычный 4 18" xfId="5770"/>
    <cellStyle name="Обычный 4 2" xfId="5771"/>
    <cellStyle name="Обычный 4 3" xfId="5772"/>
    <cellStyle name="Обычный 4 4" xfId="5773"/>
    <cellStyle name="Обычный 4 5" xfId="5774"/>
    <cellStyle name="Обычный 4 6" xfId="5775"/>
    <cellStyle name="Обычный 4 7" xfId="5776"/>
    <cellStyle name="Обычный 4 8" xfId="5777"/>
    <cellStyle name="Обычный 4 9" xfId="5778"/>
    <cellStyle name="Обычный 5" xfId="5779"/>
    <cellStyle name="Обычный 5 10" xfId="5780"/>
    <cellStyle name="Обычный 5 11" xfId="5781"/>
    <cellStyle name="Обычный 5 12" xfId="5782"/>
    <cellStyle name="Обычный 5 13" xfId="5783"/>
    <cellStyle name="Обычный 5 14" xfId="5784"/>
    <cellStyle name="Обычный 5 15" xfId="5785"/>
    <cellStyle name="Обычный 5 16" xfId="5786"/>
    <cellStyle name="Обычный 5 17" xfId="5787"/>
    <cellStyle name="Обычный 5 18" xfId="5788"/>
    <cellStyle name="Обычный 5 2" xfId="5789"/>
    <cellStyle name="Обычный 5 3" xfId="5790"/>
    <cellStyle name="Обычный 5 4" xfId="5791"/>
    <cellStyle name="Обычный 5 5" xfId="5792"/>
    <cellStyle name="Обычный 5 6" xfId="5793"/>
    <cellStyle name="Обычный 5 7" xfId="5794"/>
    <cellStyle name="Обычный 5 8" xfId="5795"/>
    <cellStyle name="Обычный 5 9" xfId="5796"/>
    <cellStyle name="Обычный 6" xfId="5797"/>
    <cellStyle name="Обычный 6 2" xfId="5798"/>
    <cellStyle name="Обычный 7" xfId="5799"/>
    <cellStyle name="Обычный 7 2" xfId="5800"/>
    <cellStyle name="Обычный 8" xfId="5801"/>
    <cellStyle name="Обычный 8 2" xfId="5802"/>
    <cellStyle name="Обычный 9" xfId="5803"/>
    <cellStyle name="Обычный 9 2" xfId="5804"/>
    <cellStyle name="Отдельная ячейка" xfId="18"/>
    <cellStyle name="Отдельная ячейка - константа" xfId="22"/>
    <cellStyle name="Отдельная ячейка - константа [печать]" xfId="23"/>
    <cellStyle name="Отдельная ячейка - константа [печать] 10" xfId="5805"/>
    <cellStyle name="Отдельная ячейка - константа [печать] 10 2" xfId="5806"/>
    <cellStyle name="Отдельная ячейка - константа [печать] 10 2 2" xfId="5807"/>
    <cellStyle name="Отдельная ячейка - константа [печать] 10 2 3" xfId="5808"/>
    <cellStyle name="Отдельная ячейка - константа [печать] 10 2 3 2" xfId="5809"/>
    <cellStyle name="Отдельная ячейка - константа [печать] 10 2 4" xfId="5810"/>
    <cellStyle name="Отдельная ячейка - константа [печать] 10 3" xfId="5811"/>
    <cellStyle name="Отдельная ячейка - константа [печать] 10 3 2" xfId="5812"/>
    <cellStyle name="Отдельная ячейка - константа [печать] 10 3 2 2" xfId="5813"/>
    <cellStyle name="Отдельная ячейка - константа [печать] 10 3 3" xfId="5814"/>
    <cellStyle name="Отдельная ячейка - константа [печать] 10 3 4" xfId="5815"/>
    <cellStyle name="Отдельная ячейка - константа [печать] 10 4" xfId="5816"/>
    <cellStyle name="Отдельная ячейка - константа [печать] 10 4 2" xfId="5817"/>
    <cellStyle name="Отдельная ячейка - константа [печать] 10 5" xfId="5818"/>
    <cellStyle name="Отдельная ячейка - константа [печать] 10 6" xfId="5819"/>
    <cellStyle name="Отдельная ячейка - константа [печать] 11" xfId="5820"/>
    <cellStyle name="Отдельная ячейка - константа [печать] 11 2" xfId="5821"/>
    <cellStyle name="Отдельная ячейка - константа [печать] 11 2 2" xfId="5822"/>
    <cellStyle name="Отдельная ячейка - константа [печать] 11 2 3" xfId="5823"/>
    <cellStyle name="Отдельная ячейка - константа [печать] 11 2 3 2" xfId="5824"/>
    <cellStyle name="Отдельная ячейка - константа [печать] 11 2 4" xfId="5825"/>
    <cellStyle name="Отдельная ячейка - константа [печать] 11 3" xfId="5826"/>
    <cellStyle name="Отдельная ячейка - константа [печать] 11 3 2" xfId="5827"/>
    <cellStyle name="Отдельная ячейка - константа [печать] 11 3 2 2" xfId="5828"/>
    <cellStyle name="Отдельная ячейка - константа [печать] 11 3 3" xfId="5829"/>
    <cellStyle name="Отдельная ячейка - константа [печать] 11 3 4" xfId="5830"/>
    <cellStyle name="Отдельная ячейка - константа [печать] 11 4" xfId="5831"/>
    <cellStyle name="Отдельная ячейка - константа [печать] 11 4 2" xfId="5832"/>
    <cellStyle name="Отдельная ячейка - константа [печать] 11 5" xfId="5833"/>
    <cellStyle name="Отдельная ячейка - константа [печать] 11 6" xfId="5834"/>
    <cellStyle name="Отдельная ячейка - константа [печать] 12" xfId="5835"/>
    <cellStyle name="Отдельная ячейка - константа [печать] 12 2" xfId="5836"/>
    <cellStyle name="Отдельная ячейка - константа [печать] 12 2 2" xfId="5837"/>
    <cellStyle name="Отдельная ячейка - константа [печать] 12 2 3" xfId="5838"/>
    <cellStyle name="Отдельная ячейка - константа [печать] 12 2 3 2" xfId="5839"/>
    <cellStyle name="Отдельная ячейка - константа [печать] 12 2 4" xfId="5840"/>
    <cellStyle name="Отдельная ячейка - константа [печать] 12 3" xfId="5841"/>
    <cellStyle name="Отдельная ячейка - константа [печать] 12 3 2" xfId="5842"/>
    <cellStyle name="Отдельная ячейка - константа [печать] 12 3 2 2" xfId="5843"/>
    <cellStyle name="Отдельная ячейка - константа [печать] 12 3 3" xfId="5844"/>
    <cellStyle name="Отдельная ячейка - константа [печать] 12 3 4" xfId="5845"/>
    <cellStyle name="Отдельная ячейка - константа [печать] 12 4" xfId="5846"/>
    <cellStyle name="Отдельная ячейка - константа [печать] 12 4 2" xfId="5847"/>
    <cellStyle name="Отдельная ячейка - константа [печать] 12 5" xfId="5848"/>
    <cellStyle name="Отдельная ячейка - константа [печать] 12 6" xfId="5849"/>
    <cellStyle name="Отдельная ячейка - константа [печать] 13" xfId="5850"/>
    <cellStyle name="Отдельная ячейка - константа [печать] 13 2" xfId="5851"/>
    <cellStyle name="Отдельная ячейка - константа [печать] 13 3" xfId="5852"/>
    <cellStyle name="Отдельная ячейка - константа [печать] 13 3 2" xfId="5853"/>
    <cellStyle name="Отдельная ячейка - константа [печать] 13 3 2 2" xfId="5854"/>
    <cellStyle name="Отдельная ячейка - константа [печать] 13 3 3" xfId="5855"/>
    <cellStyle name="Отдельная ячейка - константа [печать] 13 3 4" xfId="5856"/>
    <cellStyle name="Отдельная ячейка - константа [печать] 13 4" xfId="5857"/>
    <cellStyle name="Отдельная ячейка - константа [печать] 13 4 2" xfId="5858"/>
    <cellStyle name="Отдельная ячейка - константа [печать] 13 5" xfId="5859"/>
    <cellStyle name="Отдельная ячейка - константа [печать] 13 6" xfId="5860"/>
    <cellStyle name="Отдельная ячейка - константа [печать] 14" xfId="5861"/>
    <cellStyle name="Отдельная ячейка - константа [печать] 14 2" xfId="5862"/>
    <cellStyle name="Отдельная ячейка - константа [печать] 14 3" xfId="5863"/>
    <cellStyle name="Отдельная ячейка - константа [печать] 14 3 2" xfId="5864"/>
    <cellStyle name="Отдельная ячейка - константа [печать] 14 3 2 2" xfId="5865"/>
    <cellStyle name="Отдельная ячейка - константа [печать] 14 3 3" xfId="5866"/>
    <cellStyle name="Отдельная ячейка - константа [печать] 14 3 4" xfId="5867"/>
    <cellStyle name="Отдельная ячейка - константа [печать] 14 4" xfId="5868"/>
    <cellStyle name="Отдельная ячейка - константа [печать] 14 4 2" xfId="5869"/>
    <cellStyle name="Отдельная ячейка - константа [печать] 14 5" xfId="5870"/>
    <cellStyle name="Отдельная ячейка - константа [печать] 14 6" xfId="5871"/>
    <cellStyle name="Отдельная ячейка - константа [печать] 15" xfId="5872"/>
    <cellStyle name="Отдельная ячейка - константа [печать] 15 10" xfId="5873"/>
    <cellStyle name="Отдельная ячейка - константа [печать] 15 10 2" xfId="5874"/>
    <cellStyle name="Отдельная ячейка - константа [печать] 15 10 2 2" xfId="5875"/>
    <cellStyle name="Отдельная ячейка - константа [печать] 15 10 3" xfId="5876"/>
    <cellStyle name="Отдельная ячейка - константа [печать] 15 10 4" xfId="5877"/>
    <cellStyle name="Отдельная ячейка - константа [печать] 15 11" xfId="5878"/>
    <cellStyle name="Отдельная ячейка - константа [печать] 15 11 2" xfId="5879"/>
    <cellStyle name="Отдельная ячейка - константа [печать] 15 12" xfId="5880"/>
    <cellStyle name="Отдельная ячейка - константа [печать] 15 13" xfId="5881"/>
    <cellStyle name="Отдельная ячейка - константа [печать] 15 2" xfId="5882"/>
    <cellStyle name="Отдельная ячейка - константа [печать] 15 2 2" xfId="5883"/>
    <cellStyle name="Отдельная ячейка - константа [печать] 15 2 2 2" xfId="5884"/>
    <cellStyle name="Отдельная ячейка - константа [печать] 15 2 3" xfId="5885"/>
    <cellStyle name="Отдельная ячейка - константа [печать] 15 2 3 2" xfId="5886"/>
    <cellStyle name="Отдельная ячейка - константа [печать] 15 2 4" xfId="5887"/>
    <cellStyle name="Отдельная ячейка - константа [печать] 15 3" xfId="5888"/>
    <cellStyle name="Отдельная ячейка - константа [печать] 15 3 2" xfId="5889"/>
    <cellStyle name="Отдельная ячейка - константа [печать] 15 3 2 2" xfId="5890"/>
    <cellStyle name="Отдельная ячейка - константа [печать] 15 3 3" xfId="5891"/>
    <cellStyle name="Отдельная ячейка - константа [печать] 15 3 3 2" xfId="5892"/>
    <cellStyle name="Отдельная ячейка - константа [печать] 15 3 4" xfId="5893"/>
    <cellStyle name="Отдельная ячейка - константа [печать] 15 4" xfId="5894"/>
    <cellStyle name="Отдельная ячейка - константа [печать] 15 4 2" xfId="5895"/>
    <cellStyle name="Отдельная ячейка - константа [печать] 15 4 2 2" xfId="5896"/>
    <cellStyle name="Отдельная ячейка - константа [печать] 15 4 3" xfId="5897"/>
    <cellStyle name="Отдельная ячейка - константа [печать] 15 4 3 2" xfId="5898"/>
    <cellStyle name="Отдельная ячейка - константа [печать] 15 4 4" xfId="5899"/>
    <cellStyle name="Отдельная ячейка - константа [печать] 15 5" xfId="5900"/>
    <cellStyle name="Отдельная ячейка - константа [печать] 15 5 2" xfId="5901"/>
    <cellStyle name="Отдельная ячейка - константа [печать] 15 5 2 2" xfId="5902"/>
    <cellStyle name="Отдельная ячейка - константа [печать] 15 5 3" xfId="5903"/>
    <cellStyle name="Отдельная ячейка - константа [печать] 15 5 3 2" xfId="5904"/>
    <cellStyle name="Отдельная ячейка - константа [печать] 15 5 4" xfId="5905"/>
    <cellStyle name="Отдельная ячейка - константа [печать] 15 6" xfId="5906"/>
    <cellStyle name="Отдельная ячейка - константа [печать] 15 6 2" xfId="5907"/>
    <cellStyle name="Отдельная ячейка - константа [печать] 15 6 2 2" xfId="5908"/>
    <cellStyle name="Отдельная ячейка - константа [печать] 15 6 3" xfId="5909"/>
    <cellStyle name="Отдельная ячейка - константа [печать] 15 6 3 2" xfId="5910"/>
    <cellStyle name="Отдельная ячейка - константа [печать] 15 6 4" xfId="5911"/>
    <cellStyle name="Отдельная ячейка - константа [печать] 15 7" xfId="5912"/>
    <cellStyle name="Отдельная ячейка - константа [печать] 15 7 2" xfId="5913"/>
    <cellStyle name="Отдельная ячейка - константа [печать] 15 7 2 2" xfId="5914"/>
    <cellStyle name="Отдельная ячейка - константа [печать] 15 7 3" xfId="5915"/>
    <cellStyle name="Отдельная ячейка - константа [печать] 15 7 3 2" xfId="5916"/>
    <cellStyle name="Отдельная ячейка - константа [печать] 15 7 4" xfId="5917"/>
    <cellStyle name="Отдельная ячейка - константа [печать] 15 8" xfId="5918"/>
    <cellStyle name="Отдельная ячейка - константа [печать] 15 8 2" xfId="5919"/>
    <cellStyle name="Отдельная ячейка - константа [печать] 15 8 2 2" xfId="5920"/>
    <cellStyle name="Отдельная ячейка - константа [печать] 15 8 3" xfId="5921"/>
    <cellStyle name="Отдельная ячейка - константа [печать] 15 8 3 2" xfId="5922"/>
    <cellStyle name="Отдельная ячейка - константа [печать] 15 8 4" xfId="5923"/>
    <cellStyle name="Отдельная ячейка - константа [печать] 15 9" xfId="5924"/>
    <cellStyle name="Отдельная ячейка - константа [печать] 15_10470_35589_Расчет показателей КФМ" xfId="5925"/>
    <cellStyle name="Отдельная ячейка - константа [печать] 16" xfId="5926"/>
    <cellStyle name="Отдельная ячейка - константа [печать] 16 2" xfId="5927"/>
    <cellStyle name="Отдельная ячейка - константа [печать] 16 3" xfId="5928"/>
    <cellStyle name="Отдельная ячейка - константа [печать] 16 3 2" xfId="5929"/>
    <cellStyle name="Отдельная ячейка - константа [печать] 16 3 2 2" xfId="5930"/>
    <cellStyle name="Отдельная ячейка - константа [печать] 16 3 3" xfId="5931"/>
    <cellStyle name="Отдельная ячейка - константа [печать] 16 3 4" xfId="5932"/>
    <cellStyle name="Отдельная ячейка - константа [печать] 16 4" xfId="5933"/>
    <cellStyle name="Отдельная ячейка - константа [печать] 16 4 2" xfId="5934"/>
    <cellStyle name="Отдельная ячейка - константа [печать] 16 5" xfId="5935"/>
    <cellStyle name="Отдельная ячейка - константа [печать] 16 6" xfId="5936"/>
    <cellStyle name="Отдельная ячейка - константа [печать] 17" xfId="5937"/>
    <cellStyle name="Отдельная ячейка - константа [печать] 17 2" xfId="5938"/>
    <cellStyle name="Отдельная ячейка - константа [печать] 17 3" xfId="5939"/>
    <cellStyle name="Отдельная ячейка - константа [печать] 17 3 2" xfId="5940"/>
    <cellStyle name="Отдельная ячейка - константа [печать] 17 3 2 2" xfId="5941"/>
    <cellStyle name="Отдельная ячейка - константа [печать] 17 3 3" xfId="5942"/>
    <cellStyle name="Отдельная ячейка - константа [печать] 17 3 4" xfId="5943"/>
    <cellStyle name="Отдельная ячейка - константа [печать] 17 4" xfId="5944"/>
    <cellStyle name="Отдельная ячейка - константа [печать] 17 4 2" xfId="5945"/>
    <cellStyle name="Отдельная ячейка - константа [печать] 17 5" xfId="5946"/>
    <cellStyle name="Отдельная ячейка - константа [печать] 17 6" xfId="5947"/>
    <cellStyle name="Отдельная ячейка - константа [печать] 18" xfId="5948"/>
    <cellStyle name="Отдельная ячейка - константа [печать] 18 2" xfId="5949"/>
    <cellStyle name="Отдельная ячейка - константа [печать] 18 3" xfId="5950"/>
    <cellStyle name="Отдельная ячейка - константа [печать] 18 3 2" xfId="5951"/>
    <cellStyle name="Отдельная ячейка - константа [печать] 18 3 2 2" xfId="5952"/>
    <cellStyle name="Отдельная ячейка - константа [печать] 18 3 3" xfId="5953"/>
    <cellStyle name="Отдельная ячейка - константа [печать] 18 3 4" xfId="5954"/>
    <cellStyle name="Отдельная ячейка - константа [печать] 18 4" xfId="5955"/>
    <cellStyle name="Отдельная ячейка - константа [печать] 18 4 2" xfId="5956"/>
    <cellStyle name="Отдельная ячейка - константа [печать] 18 5" xfId="5957"/>
    <cellStyle name="Отдельная ячейка - константа [печать] 18 6" xfId="5958"/>
    <cellStyle name="Отдельная ячейка - константа [печать] 19" xfId="5959"/>
    <cellStyle name="Отдельная ячейка - константа [печать] 19 2" xfId="5960"/>
    <cellStyle name="Отдельная ячейка - константа [печать] 19 3" xfId="5961"/>
    <cellStyle name="Отдельная ячейка - константа [печать] 19 3 2" xfId="5962"/>
    <cellStyle name="Отдельная ячейка - константа [печать] 19 3 2 2" xfId="5963"/>
    <cellStyle name="Отдельная ячейка - константа [печать] 19 3 3" xfId="5964"/>
    <cellStyle name="Отдельная ячейка - константа [печать] 19 3 4" xfId="5965"/>
    <cellStyle name="Отдельная ячейка - константа [печать] 19 4" xfId="5966"/>
    <cellStyle name="Отдельная ячейка - константа [печать] 19 4 2" xfId="5967"/>
    <cellStyle name="Отдельная ячейка - константа [печать] 19 5" xfId="5968"/>
    <cellStyle name="Отдельная ячейка - константа [печать] 19 6" xfId="5969"/>
    <cellStyle name="Отдельная ячейка - константа [печать] 2" xfId="5970"/>
    <cellStyle name="Отдельная ячейка - константа [печать] 2 10" xfId="5971"/>
    <cellStyle name="Отдельная ячейка - константа [печать] 2 10 2" xfId="5972"/>
    <cellStyle name="Отдельная ячейка - константа [печать] 2 10 2 2" xfId="5973"/>
    <cellStyle name="Отдельная ячейка - константа [печать] 2 10 3" xfId="5974"/>
    <cellStyle name="Отдельная ячейка - константа [печать] 2 10 4" xfId="5975"/>
    <cellStyle name="Отдельная ячейка - константа [печать] 2 11" xfId="5976"/>
    <cellStyle name="Отдельная ячейка - константа [печать] 2 11 2" xfId="5977"/>
    <cellStyle name="Отдельная ячейка - константа [печать] 2 11 3" xfId="5978"/>
    <cellStyle name="Отдельная ячейка - константа [печать] 2 12" xfId="5979"/>
    <cellStyle name="Отдельная ячейка - константа [печать] 2 13" xfId="5980"/>
    <cellStyle name="Отдельная ячейка - константа [печать] 2 14" xfId="5981"/>
    <cellStyle name="Отдельная ячейка - константа [печать] 2 2" xfId="5982"/>
    <cellStyle name="Отдельная ячейка - константа [печать] 2 2 10" xfId="5983"/>
    <cellStyle name="Отдельная ячейка - константа [печать] 2 2 10 2" xfId="5984"/>
    <cellStyle name="Отдельная ячейка - константа [печать] 2 2 11" xfId="5985"/>
    <cellStyle name="Отдельная ячейка - константа [печать] 2 2 2" xfId="5986"/>
    <cellStyle name="Отдельная ячейка - константа [печать] 2 2 2 2" xfId="5987"/>
    <cellStyle name="Отдельная ячейка - константа [печать] 2 2 2 3" xfId="5988"/>
    <cellStyle name="Отдельная ячейка - константа [печать] 2 2 2 3 2" xfId="5989"/>
    <cellStyle name="Отдельная ячейка - константа [печать] 2 2 2 3 3" xfId="5990"/>
    <cellStyle name="Отдельная ячейка - константа [печать] 2 2 2 4" xfId="5991"/>
    <cellStyle name="Отдельная ячейка - константа [печать] 2 2 2 5" xfId="5992"/>
    <cellStyle name="Отдельная ячейка - константа [печать] 2 2 2 6" xfId="5993"/>
    <cellStyle name="Отдельная ячейка - константа [печать] 2 2 3" xfId="5994"/>
    <cellStyle name="Отдельная ячейка - константа [печать] 2 2 3 2" xfId="5995"/>
    <cellStyle name="Отдельная ячейка - константа [печать] 2 2 3 3" xfId="5996"/>
    <cellStyle name="Отдельная ячейка - константа [печать] 2 2 3 3 2" xfId="5997"/>
    <cellStyle name="Отдельная ячейка - константа [печать] 2 2 3 3 3" xfId="5998"/>
    <cellStyle name="Отдельная ячейка - константа [печать] 2 2 3 4" xfId="5999"/>
    <cellStyle name="Отдельная ячейка - константа [печать] 2 2 3 5" xfId="6000"/>
    <cellStyle name="Отдельная ячейка - константа [печать] 2 2 3 6" xfId="6001"/>
    <cellStyle name="Отдельная ячейка - константа [печать] 2 2 4" xfId="6002"/>
    <cellStyle name="Отдельная ячейка - константа [печать] 2 2 4 2" xfId="6003"/>
    <cellStyle name="Отдельная ячейка - константа [печать] 2 2 4 3" xfId="6004"/>
    <cellStyle name="Отдельная ячейка - константа [печать] 2 2 4 3 2" xfId="6005"/>
    <cellStyle name="Отдельная ячейка - константа [печать] 2 2 4 3 3" xfId="6006"/>
    <cellStyle name="Отдельная ячейка - константа [печать] 2 2 4 4" xfId="6007"/>
    <cellStyle name="Отдельная ячейка - константа [печать] 2 2 4 5" xfId="6008"/>
    <cellStyle name="Отдельная ячейка - константа [печать] 2 2 4 6" xfId="6009"/>
    <cellStyle name="Отдельная ячейка - константа [печать] 2 2 5" xfId="6010"/>
    <cellStyle name="Отдельная ячейка - константа [печать] 2 2 5 2" xfId="6011"/>
    <cellStyle name="Отдельная ячейка - константа [печать] 2 2 5 3" xfId="6012"/>
    <cellStyle name="Отдельная ячейка - константа [печать] 2 2 5 3 2" xfId="6013"/>
    <cellStyle name="Отдельная ячейка - константа [печать] 2 2 5 3 3" xfId="6014"/>
    <cellStyle name="Отдельная ячейка - константа [печать] 2 2 5 4" xfId="6015"/>
    <cellStyle name="Отдельная ячейка - константа [печать] 2 2 5 5" xfId="6016"/>
    <cellStyle name="Отдельная ячейка - константа [печать] 2 2 5 6" xfId="6017"/>
    <cellStyle name="Отдельная ячейка - константа [печать] 2 2 6" xfId="6018"/>
    <cellStyle name="Отдельная ячейка - константа [печать] 2 2 6 2" xfId="6019"/>
    <cellStyle name="Отдельная ячейка - константа [печать] 2 2 6 3" xfId="6020"/>
    <cellStyle name="Отдельная ячейка - константа [печать] 2 2 6 3 2" xfId="6021"/>
    <cellStyle name="Отдельная ячейка - константа [печать] 2 2 6 3 3" xfId="6022"/>
    <cellStyle name="Отдельная ячейка - константа [печать] 2 2 6 4" xfId="6023"/>
    <cellStyle name="Отдельная ячейка - константа [печать] 2 2 6 5" xfId="6024"/>
    <cellStyle name="Отдельная ячейка - константа [печать] 2 2 6 6" xfId="6025"/>
    <cellStyle name="Отдельная ячейка - константа [печать] 2 2 7" xfId="6026"/>
    <cellStyle name="Отдельная ячейка - константа [печать] 2 2 7 2" xfId="6027"/>
    <cellStyle name="Отдельная ячейка - константа [печать] 2 2 7 3" xfId="6028"/>
    <cellStyle name="Отдельная ячейка - константа [печать] 2 2 7 3 2" xfId="6029"/>
    <cellStyle name="Отдельная ячейка - константа [печать] 2 2 7 3 3" xfId="6030"/>
    <cellStyle name="Отдельная ячейка - константа [печать] 2 2 7 4" xfId="6031"/>
    <cellStyle name="Отдельная ячейка - константа [печать] 2 2 7 5" xfId="6032"/>
    <cellStyle name="Отдельная ячейка - константа [печать] 2 2 7 6" xfId="6033"/>
    <cellStyle name="Отдельная ячейка - константа [печать] 2 2 8" xfId="6034"/>
    <cellStyle name="Отдельная ячейка - константа [печать] 2 2 8 2" xfId="6035"/>
    <cellStyle name="Отдельная ячейка - константа [печать] 2 2 8 3" xfId="6036"/>
    <cellStyle name="Отдельная ячейка - константа [печать] 2 2 8 3 2" xfId="6037"/>
    <cellStyle name="Отдельная ячейка - константа [печать] 2 2 8 3 3" xfId="6038"/>
    <cellStyle name="Отдельная ячейка - константа [печать] 2 2 8 4" xfId="6039"/>
    <cellStyle name="Отдельная ячейка - константа [печать] 2 2 8 5" xfId="6040"/>
    <cellStyle name="Отдельная ячейка - константа [печать] 2 2 8 6" xfId="6041"/>
    <cellStyle name="Отдельная ячейка - константа [печать] 2 2 9" xfId="6042"/>
    <cellStyle name="Отдельная ячейка - константа [печать] 2 2 9 2" xfId="6043"/>
    <cellStyle name="Отдельная ячейка - константа [печать] 2 2 9 2 2" xfId="6044"/>
    <cellStyle name="Отдельная ячейка - константа [печать] 2 2 9 3" xfId="6045"/>
    <cellStyle name="Отдельная ячейка - константа [печать] 2 2 9 4" xfId="6046"/>
    <cellStyle name="Отдельная ячейка - константа [печать] 2 2_10470_35589_Расчет показателей КФМ" xfId="6047"/>
    <cellStyle name="Отдельная ячейка - константа [печать] 2 3" xfId="6048"/>
    <cellStyle name="Отдельная ячейка - константа [печать] 2 3 2" xfId="6049"/>
    <cellStyle name="Отдельная ячейка - константа [печать] 2 3 3" xfId="6050"/>
    <cellStyle name="Отдельная ячейка - константа [печать] 2 3 3 2" xfId="6051"/>
    <cellStyle name="Отдельная ячейка - константа [печать] 2 3 3 3" xfId="6052"/>
    <cellStyle name="Отдельная ячейка - константа [печать] 2 3 4" xfId="6053"/>
    <cellStyle name="Отдельная ячейка - константа [печать] 2 3 5" xfId="6054"/>
    <cellStyle name="Отдельная ячейка - константа [печать] 2 3 6" xfId="6055"/>
    <cellStyle name="Отдельная ячейка - константа [печать] 2 4" xfId="6056"/>
    <cellStyle name="Отдельная ячейка - константа [печать] 2 4 2" xfId="6057"/>
    <cellStyle name="Отдельная ячейка - константа [печать] 2 4 2 2" xfId="6058"/>
    <cellStyle name="Отдельная ячейка - константа [печать] 2 4 3" xfId="6059"/>
    <cellStyle name="Отдельная ячейка - константа [печать] 2 4 3 2" xfId="6060"/>
    <cellStyle name="Отдельная ячейка - константа [печать] 2 4 4" xfId="6061"/>
    <cellStyle name="Отдельная ячейка - константа [печать] 2 5" xfId="6062"/>
    <cellStyle name="Отдельная ячейка - константа [печать] 2 5 2" xfId="6063"/>
    <cellStyle name="Отдельная ячейка - константа [печать] 2 5 2 2" xfId="6064"/>
    <cellStyle name="Отдельная ячейка - константа [печать] 2 5 3" xfId="6065"/>
    <cellStyle name="Отдельная ячейка - константа [печать] 2 5 3 2" xfId="6066"/>
    <cellStyle name="Отдельная ячейка - константа [печать] 2 5 4" xfId="6067"/>
    <cellStyle name="Отдельная ячейка - константа [печать] 2 6" xfId="6068"/>
    <cellStyle name="Отдельная ячейка - константа [печать] 2 6 2" xfId="6069"/>
    <cellStyle name="Отдельная ячейка - константа [печать] 2 6 2 2" xfId="6070"/>
    <cellStyle name="Отдельная ячейка - константа [печать] 2 6 3" xfId="6071"/>
    <cellStyle name="Отдельная ячейка - константа [печать] 2 6 3 2" xfId="6072"/>
    <cellStyle name="Отдельная ячейка - константа [печать] 2 6 4" xfId="6073"/>
    <cellStyle name="Отдельная ячейка - константа [печать] 2 7" xfId="6074"/>
    <cellStyle name="Отдельная ячейка - константа [печать] 2 7 2" xfId="6075"/>
    <cellStyle name="Отдельная ячейка - константа [печать] 2 7 2 2" xfId="6076"/>
    <cellStyle name="Отдельная ячейка - константа [печать] 2 7 3" xfId="6077"/>
    <cellStyle name="Отдельная ячейка - константа [печать] 2 7 3 2" xfId="6078"/>
    <cellStyle name="Отдельная ячейка - константа [печать] 2 7 4" xfId="6079"/>
    <cellStyle name="Отдельная ячейка - константа [печать] 2 8" xfId="6080"/>
    <cellStyle name="Отдельная ячейка - константа [печать] 2 8 2" xfId="6081"/>
    <cellStyle name="Отдельная ячейка - константа [печать] 2 8 2 2" xfId="6082"/>
    <cellStyle name="Отдельная ячейка - константа [печать] 2 8 3" xfId="6083"/>
    <cellStyle name="Отдельная ячейка - константа [печать] 2 8 3 2" xfId="6084"/>
    <cellStyle name="Отдельная ячейка - константа [печать] 2 8 4" xfId="6085"/>
    <cellStyle name="Отдельная ячейка - константа [печать] 2 9" xfId="6086"/>
    <cellStyle name="Отдельная ячейка - константа [печать] 2 9 2" xfId="6087"/>
    <cellStyle name="Отдельная ячейка - константа [печать] 2 9 2 2" xfId="6088"/>
    <cellStyle name="Отдельная ячейка - константа [печать] 2 9 3" xfId="6089"/>
    <cellStyle name="Отдельная ячейка - константа [печать] 2 9 3 2" xfId="6090"/>
    <cellStyle name="Отдельная ячейка - константа [печать] 2 9 4" xfId="6091"/>
    <cellStyle name="Отдельная ячейка - константа [печать] 2_10470_35589_Расчет показателей КФМ" xfId="6092"/>
    <cellStyle name="Отдельная ячейка - константа [печать] 20" xfId="6093"/>
    <cellStyle name="Отдельная ячейка - константа [печать] 20 2" xfId="6094"/>
    <cellStyle name="Отдельная ячейка - константа [печать] 20 3" xfId="6095"/>
    <cellStyle name="Отдельная ячейка - константа [печать] 20 3 2" xfId="6096"/>
    <cellStyle name="Отдельная ячейка - константа [печать] 20 3 2 2" xfId="6097"/>
    <cellStyle name="Отдельная ячейка - константа [печать] 20 3 3" xfId="6098"/>
    <cellStyle name="Отдельная ячейка - константа [печать] 20 3 4" xfId="6099"/>
    <cellStyle name="Отдельная ячейка - константа [печать] 20 4" xfId="6100"/>
    <cellStyle name="Отдельная ячейка - константа [печать] 20 4 2" xfId="6101"/>
    <cellStyle name="Отдельная ячейка - константа [печать] 20 5" xfId="6102"/>
    <cellStyle name="Отдельная ячейка - константа [печать] 20 6" xfId="6103"/>
    <cellStyle name="Отдельная ячейка - константа [печать] 21" xfId="6104"/>
    <cellStyle name="Отдельная ячейка - константа [печать] 21 2" xfId="6105"/>
    <cellStyle name="Отдельная ячейка - константа [печать] 21 3" xfId="6106"/>
    <cellStyle name="Отдельная ячейка - константа [печать] 21 3 2" xfId="6107"/>
    <cellStyle name="Отдельная ячейка - константа [печать] 21 3 2 2" xfId="6108"/>
    <cellStyle name="Отдельная ячейка - константа [печать] 21 3 3" xfId="6109"/>
    <cellStyle name="Отдельная ячейка - константа [печать] 21 3 4" xfId="6110"/>
    <cellStyle name="Отдельная ячейка - константа [печать] 21 4" xfId="6111"/>
    <cellStyle name="Отдельная ячейка - константа [печать] 21 4 2" xfId="6112"/>
    <cellStyle name="Отдельная ячейка - константа [печать] 21 5" xfId="6113"/>
    <cellStyle name="Отдельная ячейка - константа [печать] 21 6" xfId="6114"/>
    <cellStyle name="Отдельная ячейка - константа [печать] 22" xfId="6115"/>
    <cellStyle name="Отдельная ячейка - константа [печать] 22 2" xfId="6116"/>
    <cellStyle name="Отдельная ячейка - константа [печать] 23" xfId="6117"/>
    <cellStyle name="Отдельная ячейка - константа [печать] 23 2" xfId="6118"/>
    <cellStyle name="Отдельная ячейка - константа [печать] 3" xfId="6119"/>
    <cellStyle name="Отдельная ячейка - константа [печать] 3 2" xfId="6120"/>
    <cellStyle name="Отдельная ячейка - константа [печать] 3 2 2" xfId="6121"/>
    <cellStyle name="Отдельная ячейка - константа [печать] 3 2 3" xfId="6122"/>
    <cellStyle name="Отдельная ячейка - константа [печать] 3 2 3 2" xfId="6123"/>
    <cellStyle name="Отдельная ячейка - константа [печать] 3 2 3 3" xfId="6124"/>
    <cellStyle name="Отдельная ячейка - константа [печать] 3 2 4" xfId="6125"/>
    <cellStyle name="Отдельная ячейка - константа [печать] 3 2 5" xfId="6126"/>
    <cellStyle name="Отдельная ячейка - константа [печать] 3 2 6" xfId="6127"/>
    <cellStyle name="Отдельная ячейка - константа [печать] 3 3" xfId="6128"/>
    <cellStyle name="Отдельная ячейка - константа [печать] 3 3 2" xfId="6129"/>
    <cellStyle name="Отдельная ячейка - константа [печать] 3 3 2 2" xfId="6130"/>
    <cellStyle name="Отдельная ячейка - константа [печать] 3 3 3" xfId="6131"/>
    <cellStyle name="Отдельная ячейка - константа [печать] 3 3 4" xfId="6132"/>
    <cellStyle name="Отдельная ячейка - константа [печать] 3 4" xfId="6133"/>
    <cellStyle name="Отдельная ячейка - константа [печать] 3 4 2" xfId="6134"/>
    <cellStyle name="Отдельная ячейка - константа [печать] 3 4 3" xfId="6135"/>
    <cellStyle name="Отдельная ячейка - константа [печать] 3 5" xfId="6136"/>
    <cellStyle name="Отдельная ячейка - константа [печать] 3 6" xfId="6137"/>
    <cellStyle name="Отдельная ячейка - константа [печать] 3 7" xfId="6138"/>
    <cellStyle name="Отдельная ячейка - константа [печать] 4" xfId="6139"/>
    <cellStyle name="Отдельная ячейка - константа [печать] 4 2" xfId="6140"/>
    <cellStyle name="Отдельная ячейка - константа [печать] 4 2 2" xfId="6141"/>
    <cellStyle name="Отдельная ячейка - константа [печать] 4 2 3" xfId="6142"/>
    <cellStyle name="Отдельная ячейка - константа [печать] 4 2 3 2" xfId="6143"/>
    <cellStyle name="Отдельная ячейка - константа [печать] 4 2 3 3" xfId="6144"/>
    <cellStyle name="Отдельная ячейка - константа [печать] 4 2 4" xfId="6145"/>
    <cellStyle name="Отдельная ячейка - константа [печать] 4 2 5" xfId="6146"/>
    <cellStyle name="Отдельная ячейка - константа [печать] 4 2 6" xfId="6147"/>
    <cellStyle name="Отдельная ячейка - константа [печать] 4 3" xfId="6148"/>
    <cellStyle name="Отдельная ячейка - константа [печать] 4 3 2" xfId="6149"/>
    <cellStyle name="Отдельная ячейка - константа [печать] 4 3 2 2" xfId="6150"/>
    <cellStyle name="Отдельная ячейка - константа [печать] 4 3 3" xfId="6151"/>
    <cellStyle name="Отдельная ячейка - константа [печать] 4 3 4" xfId="6152"/>
    <cellStyle name="Отдельная ячейка - константа [печать] 4 4" xfId="6153"/>
    <cellStyle name="Отдельная ячейка - константа [печать] 4 4 2" xfId="6154"/>
    <cellStyle name="Отдельная ячейка - константа [печать] 4 4 3" xfId="6155"/>
    <cellStyle name="Отдельная ячейка - константа [печать] 4 4 4" xfId="6156"/>
    <cellStyle name="Отдельная ячейка - константа [печать] 4 5" xfId="6157"/>
    <cellStyle name="Отдельная ячейка - константа [печать] 4 6" xfId="6158"/>
    <cellStyle name="Отдельная ячейка - константа [печать] 4 7" xfId="6159"/>
    <cellStyle name="Отдельная ячейка - константа [печать] 5" xfId="6160"/>
    <cellStyle name="Отдельная ячейка - константа [печать] 5 2" xfId="6161"/>
    <cellStyle name="Отдельная ячейка - константа [печать] 5 2 2" xfId="6162"/>
    <cellStyle name="Отдельная ячейка - константа [печать] 5 2 2 2" xfId="6163"/>
    <cellStyle name="Отдельная ячейка - константа [печать] 5 2 3" xfId="6164"/>
    <cellStyle name="Отдельная ячейка - константа [печать] 5 2 3 2" xfId="6165"/>
    <cellStyle name="Отдельная ячейка - константа [печать] 5 2 3 2 2" xfId="6166"/>
    <cellStyle name="Отдельная ячейка - константа [печать] 5 2 3 3" xfId="6167"/>
    <cellStyle name="Отдельная ячейка - константа [печать] 5 2 3 4" xfId="6168"/>
    <cellStyle name="Отдельная ячейка - константа [печать] 5 2 4" xfId="6169"/>
    <cellStyle name="Отдельная ячейка - константа [печать] 5 2 5" xfId="6170"/>
    <cellStyle name="Отдельная ячейка - константа [печать] 5 2 6" xfId="6171"/>
    <cellStyle name="Отдельная ячейка - константа [печать] 5 2 7" xfId="6172"/>
    <cellStyle name="Отдельная ячейка - константа [печать] 5 3" xfId="6173"/>
    <cellStyle name="Отдельная ячейка - константа [печать] 5 3 2" xfId="6174"/>
    <cellStyle name="Отдельная ячейка - константа [печать] 5 3 2 2" xfId="6175"/>
    <cellStyle name="Отдельная ячейка - константа [печать] 5 3 3" xfId="6176"/>
    <cellStyle name="Отдельная ячейка - константа [печать] 5 3 4" xfId="6177"/>
    <cellStyle name="Отдельная ячейка - константа [печать] 5 3 5" xfId="6178"/>
    <cellStyle name="Отдельная ячейка - константа [печать] 5 4" xfId="6179"/>
    <cellStyle name="Отдельная ячейка - константа [печать] 5 4 2" xfId="6180"/>
    <cellStyle name="Отдельная ячейка - константа [печать] 5 4 3" xfId="6181"/>
    <cellStyle name="Отдельная ячейка - константа [печать] 5 4 4" xfId="6182"/>
    <cellStyle name="Отдельная ячейка - константа [печать] 5 5" xfId="6183"/>
    <cellStyle name="Отдельная ячейка - константа [печать] 5 6" xfId="6184"/>
    <cellStyle name="Отдельная ячейка - константа [печать] 5 7" xfId="6185"/>
    <cellStyle name="Отдельная ячейка - константа [печать] 5 8" xfId="6186"/>
    <cellStyle name="Отдельная ячейка - константа [печать] 6" xfId="6187"/>
    <cellStyle name="Отдельная ячейка - константа [печать] 6 2" xfId="6188"/>
    <cellStyle name="Отдельная ячейка - константа [печать] 6 2 2" xfId="6189"/>
    <cellStyle name="Отдельная ячейка - константа [печать] 6 2 2 2" xfId="6190"/>
    <cellStyle name="Отдельная ячейка - константа [печать] 6 2 3" xfId="6191"/>
    <cellStyle name="Отдельная ячейка - константа [печать] 6 2 3 2" xfId="6192"/>
    <cellStyle name="Отдельная ячейка - константа [печать] 6 2 3 2 2" xfId="6193"/>
    <cellStyle name="Отдельная ячейка - константа [печать] 6 2 3 3" xfId="6194"/>
    <cellStyle name="Отдельная ячейка - константа [печать] 6 2 3 4" xfId="6195"/>
    <cellStyle name="Отдельная ячейка - константа [печать] 6 2 4" xfId="6196"/>
    <cellStyle name="Отдельная ячейка - константа [печать] 6 2 5" xfId="6197"/>
    <cellStyle name="Отдельная ячейка - константа [печать] 6 2 6" xfId="6198"/>
    <cellStyle name="Отдельная ячейка - константа [печать] 6 2 7" xfId="6199"/>
    <cellStyle name="Отдельная ячейка - константа [печать] 6 3" xfId="6200"/>
    <cellStyle name="Отдельная ячейка - константа [печать] 6 3 2" xfId="6201"/>
    <cellStyle name="Отдельная ячейка - константа [печать] 6 3 2 2" xfId="6202"/>
    <cellStyle name="Отдельная ячейка - константа [печать] 6 3 3" xfId="6203"/>
    <cellStyle name="Отдельная ячейка - константа [печать] 6 3 4" xfId="6204"/>
    <cellStyle name="Отдельная ячейка - константа [печать] 6 3 5" xfId="6205"/>
    <cellStyle name="Отдельная ячейка - константа [печать] 6 4" xfId="6206"/>
    <cellStyle name="Отдельная ячейка - константа [печать] 6 4 2" xfId="6207"/>
    <cellStyle name="Отдельная ячейка - константа [печать] 6 4 3" xfId="6208"/>
    <cellStyle name="Отдельная ячейка - константа [печать] 6 4 4" xfId="6209"/>
    <cellStyle name="Отдельная ячейка - константа [печать] 6 5" xfId="6210"/>
    <cellStyle name="Отдельная ячейка - константа [печать] 6 6" xfId="6211"/>
    <cellStyle name="Отдельная ячейка - константа [печать] 6 7" xfId="6212"/>
    <cellStyle name="Отдельная ячейка - константа [печать] 6 8" xfId="6213"/>
    <cellStyle name="Отдельная ячейка - константа [печать] 7" xfId="6214"/>
    <cellStyle name="Отдельная ячейка - константа [печать] 7 2" xfId="6215"/>
    <cellStyle name="Отдельная ячейка - константа [печать] 7 2 2" xfId="6216"/>
    <cellStyle name="Отдельная ячейка - константа [печать] 7 2 2 2" xfId="6217"/>
    <cellStyle name="Отдельная ячейка - константа [печать] 7 2 3" xfId="6218"/>
    <cellStyle name="Отдельная ячейка - константа [печать] 7 2 3 2" xfId="6219"/>
    <cellStyle name="Отдельная ячейка - константа [печать] 7 2 3 2 2" xfId="6220"/>
    <cellStyle name="Отдельная ячейка - константа [печать] 7 2 3 3" xfId="6221"/>
    <cellStyle name="Отдельная ячейка - константа [печать] 7 2 3 4" xfId="6222"/>
    <cellStyle name="Отдельная ячейка - константа [печать] 7 2 4" xfId="6223"/>
    <cellStyle name="Отдельная ячейка - константа [печать] 7 2 5" xfId="6224"/>
    <cellStyle name="Отдельная ячейка - константа [печать] 7 2 6" xfId="6225"/>
    <cellStyle name="Отдельная ячейка - константа [печать] 7 2 7" xfId="6226"/>
    <cellStyle name="Отдельная ячейка - константа [печать] 7 3" xfId="6227"/>
    <cellStyle name="Отдельная ячейка - константа [печать] 7 3 2" xfId="6228"/>
    <cellStyle name="Отдельная ячейка - константа [печать] 7 3 2 2" xfId="6229"/>
    <cellStyle name="Отдельная ячейка - константа [печать] 7 3 3" xfId="6230"/>
    <cellStyle name="Отдельная ячейка - константа [печать] 7 3 3 2" xfId="6231"/>
    <cellStyle name="Отдельная ячейка - константа [печать] 7 3 4" xfId="6232"/>
    <cellStyle name="Отдельная ячейка - константа [печать] 7 3 5" xfId="6233"/>
    <cellStyle name="Отдельная ячейка - константа [печать] 7 4" xfId="6234"/>
    <cellStyle name="Отдельная ячейка - константа [печать] 7 4 2" xfId="6235"/>
    <cellStyle name="Отдельная ячейка - константа [печать] 7 4 3" xfId="6236"/>
    <cellStyle name="Отдельная ячейка - константа [печать] 7 4 4" xfId="6237"/>
    <cellStyle name="Отдельная ячейка - константа [печать] 7 4 5" xfId="6238"/>
    <cellStyle name="Отдельная ячейка - константа [печать] 7 5" xfId="6239"/>
    <cellStyle name="Отдельная ячейка - константа [печать] 7 6" xfId="6240"/>
    <cellStyle name="Отдельная ячейка - константа [печать] 7 7" xfId="6241"/>
    <cellStyle name="Отдельная ячейка - константа [печать] 7 8" xfId="6242"/>
    <cellStyle name="Отдельная ячейка - константа [печать] 8" xfId="6243"/>
    <cellStyle name="Отдельная ячейка - константа [печать] 8 2" xfId="6244"/>
    <cellStyle name="Отдельная ячейка - константа [печать] 8 2 2" xfId="6245"/>
    <cellStyle name="Отдельная ячейка - константа [печать] 8 2 2 2" xfId="6246"/>
    <cellStyle name="Отдельная ячейка - константа [печать] 8 2 2 3" xfId="6247"/>
    <cellStyle name="Отдельная ячейка - константа [печать] 8 2 3" xfId="6248"/>
    <cellStyle name="Отдельная ячейка - константа [печать] 8 2 3 2" xfId="6249"/>
    <cellStyle name="Отдельная ячейка - константа [печать] 8 2 3 2 2" xfId="6250"/>
    <cellStyle name="Отдельная ячейка - константа [печать] 8 2 3 3" xfId="6251"/>
    <cellStyle name="Отдельная ячейка - константа [печать] 8 2 3 4" xfId="6252"/>
    <cellStyle name="Отдельная ячейка - константа [печать] 8 2 3 5" xfId="6253"/>
    <cellStyle name="Отдельная ячейка - константа [печать] 8 2 4" xfId="6254"/>
    <cellStyle name="Отдельная ячейка - константа [печать] 8 2 4 2" xfId="6255"/>
    <cellStyle name="Отдельная ячейка - константа [печать] 8 2 5" xfId="6256"/>
    <cellStyle name="Отдельная ячейка - константа [печать] 8 2 6" xfId="6257"/>
    <cellStyle name="Отдельная ячейка - константа [печать] 8 2 7" xfId="6258"/>
    <cellStyle name="Отдельная ячейка - константа [печать] 8 3" xfId="6259"/>
    <cellStyle name="Отдельная ячейка - константа [печать] 8 3 2" xfId="6260"/>
    <cellStyle name="Отдельная ячейка - константа [печать] 8 3 2 2" xfId="6261"/>
    <cellStyle name="Отдельная ячейка - константа [печать] 8 3 3" xfId="6262"/>
    <cellStyle name="Отдельная ячейка - константа [печать] 8 3 3 2" xfId="6263"/>
    <cellStyle name="Отдельная ячейка - константа [печать] 8 3 4" xfId="6264"/>
    <cellStyle name="Отдельная ячейка - константа [печать] 8 3 5" xfId="6265"/>
    <cellStyle name="Отдельная ячейка - константа [печать] 8 4" xfId="6266"/>
    <cellStyle name="Отдельная ячейка - константа [печать] 8 4 2" xfId="6267"/>
    <cellStyle name="Отдельная ячейка - константа [печать] 8 4 3" xfId="6268"/>
    <cellStyle name="Отдельная ячейка - константа [печать] 8 4 4" xfId="6269"/>
    <cellStyle name="Отдельная ячейка - константа [печать] 8 4 5" xfId="6270"/>
    <cellStyle name="Отдельная ячейка - константа [печать] 8 5" xfId="6271"/>
    <cellStyle name="Отдельная ячейка - константа [печать] 8 5 2" xfId="6272"/>
    <cellStyle name="Отдельная ячейка - константа [печать] 8 6" xfId="6273"/>
    <cellStyle name="Отдельная ячейка - константа [печать] 8 7" xfId="6274"/>
    <cellStyle name="Отдельная ячейка - константа [печать] 8 8" xfId="6275"/>
    <cellStyle name="Отдельная ячейка - константа [печать] 9" xfId="6276"/>
    <cellStyle name="Отдельная ячейка - константа [печать] 9 2" xfId="6277"/>
    <cellStyle name="Отдельная ячейка - константа [печать] 9 2 2" xfId="6278"/>
    <cellStyle name="Отдельная ячейка - константа [печать] 9 2 2 2" xfId="6279"/>
    <cellStyle name="Отдельная ячейка - константа [печать] 9 2 2 3" xfId="6280"/>
    <cellStyle name="Отдельная ячейка - константа [печать] 9 2 3" xfId="6281"/>
    <cellStyle name="Отдельная ячейка - константа [печать] 9 2 3 2" xfId="6282"/>
    <cellStyle name="Отдельная ячейка - константа [печать] 9 2 3 3" xfId="6283"/>
    <cellStyle name="Отдельная ячейка - константа [печать] 9 2 3 4" xfId="6284"/>
    <cellStyle name="Отдельная ячейка - константа [печать] 9 2 4" xfId="6285"/>
    <cellStyle name="Отдельная ячейка - константа [печать] 9 2 4 2" xfId="6286"/>
    <cellStyle name="Отдельная ячейка - константа [печать] 9 2 5" xfId="6287"/>
    <cellStyle name="Отдельная ячейка - константа [печать] 9 3" xfId="6288"/>
    <cellStyle name="Отдельная ячейка - константа [печать] 9 3 2" xfId="6289"/>
    <cellStyle name="Отдельная ячейка - константа [печать] 9 3 2 2" xfId="6290"/>
    <cellStyle name="Отдельная ячейка - константа [печать] 9 3 3" xfId="6291"/>
    <cellStyle name="Отдельная ячейка - константа [печать] 9 3 3 2" xfId="6292"/>
    <cellStyle name="Отдельная ячейка - константа [печать] 9 3 4" xfId="6293"/>
    <cellStyle name="Отдельная ячейка - константа [печать] 9 3 5" xfId="6294"/>
    <cellStyle name="Отдельная ячейка - константа [печать] 9 4" xfId="6295"/>
    <cellStyle name="Отдельная ячейка - константа [печать] 9 4 2" xfId="6296"/>
    <cellStyle name="Отдельная ячейка - константа [печать] 9 5" xfId="6297"/>
    <cellStyle name="Отдельная ячейка - константа [печать] 9 5 2" xfId="6298"/>
    <cellStyle name="Отдельная ячейка - константа [печать] 9 6" xfId="6299"/>
    <cellStyle name="Отдельная ячейка - константа [печать] 9 7" xfId="6300"/>
    <cellStyle name="Отдельная ячейка - константа 10" xfId="6301"/>
    <cellStyle name="Отдельная ячейка - константа 10 2" xfId="6302"/>
    <cellStyle name="Отдельная ячейка - константа 10 2 2" xfId="6303"/>
    <cellStyle name="Отдельная ячейка - константа 10 2 2 2" xfId="6304"/>
    <cellStyle name="Отдельная ячейка - константа 10 2 2 3" xfId="6305"/>
    <cellStyle name="Отдельная ячейка - константа 10 2 3" xfId="6306"/>
    <cellStyle name="Отдельная ячейка - константа 10 2 3 2" xfId="6307"/>
    <cellStyle name="Отдельная ячейка - константа 10 2 3 3" xfId="6308"/>
    <cellStyle name="Отдельная ячейка - константа 10 2 3 4" xfId="6309"/>
    <cellStyle name="Отдельная ячейка - константа 10 2 4" xfId="6310"/>
    <cellStyle name="Отдельная ячейка - константа 10 2 4 2" xfId="6311"/>
    <cellStyle name="Отдельная ячейка - константа 10 2 5" xfId="6312"/>
    <cellStyle name="Отдельная ячейка - константа 10 3" xfId="6313"/>
    <cellStyle name="Отдельная ячейка - константа 10 3 2" xfId="6314"/>
    <cellStyle name="Отдельная ячейка - константа 10 3 2 2" xfId="6315"/>
    <cellStyle name="Отдельная ячейка - константа 10 3 3" xfId="6316"/>
    <cellStyle name="Отдельная ячейка - константа 10 3 3 2" xfId="6317"/>
    <cellStyle name="Отдельная ячейка - константа 10 3 4" xfId="6318"/>
    <cellStyle name="Отдельная ячейка - константа 10 3 5" xfId="6319"/>
    <cellStyle name="Отдельная ячейка - константа 10 4" xfId="6320"/>
    <cellStyle name="Отдельная ячейка - константа 10 4 2" xfId="6321"/>
    <cellStyle name="Отдельная ячейка - константа 10 5" xfId="6322"/>
    <cellStyle name="Отдельная ячейка - константа 10 5 2" xfId="6323"/>
    <cellStyle name="Отдельная ячейка - константа 10 6" xfId="6324"/>
    <cellStyle name="Отдельная ячейка - константа 10 7" xfId="6325"/>
    <cellStyle name="Отдельная ячейка - константа 100" xfId="6326"/>
    <cellStyle name="Отдельная ячейка - константа 101" xfId="6327"/>
    <cellStyle name="Отдельная ячейка - константа 102" xfId="6328"/>
    <cellStyle name="Отдельная ячейка - константа 103" xfId="6329"/>
    <cellStyle name="Отдельная ячейка - константа 104" xfId="6330"/>
    <cellStyle name="Отдельная ячейка - константа 105" xfId="6331"/>
    <cellStyle name="Отдельная ячейка - константа 106" xfId="6332"/>
    <cellStyle name="Отдельная ячейка - константа 107" xfId="6333"/>
    <cellStyle name="Отдельная ячейка - константа 108" xfId="6334"/>
    <cellStyle name="Отдельная ячейка - константа 109" xfId="6335"/>
    <cellStyle name="Отдельная ячейка - константа 11" xfId="6336"/>
    <cellStyle name="Отдельная ячейка - константа 11 2" xfId="6337"/>
    <cellStyle name="Отдельная ячейка - константа 11 2 2" xfId="6338"/>
    <cellStyle name="Отдельная ячейка - константа 11 2 2 2" xfId="6339"/>
    <cellStyle name="Отдельная ячейка - константа 11 2 2 3" xfId="6340"/>
    <cellStyle name="Отдельная ячейка - константа 11 2 3" xfId="6341"/>
    <cellStyle name="Отдельная ячейка - константа 11 2 3 2" xfId="6342"/>
    <cellStyle name="Отдельная ячейка - константа 11 2 3 3" xfId="6343"/>
    <cellStyle name="Отдельная ячейка - константа 11 2 3 4" xfId="6344"/>
    <cellStyle name="Отдельная ячейка - константа 11 2 4" xfId="6345"/>
    <cellStyle name="Отдельная ячейка - константа 11 2 4 2" xfId="6346"/>
    <cellStyle name="Отдельная ячейка - константа 11 2 5" xfId="6347"/>
    <cellStyle name="Отдельная ячейка - константа 11 3" xfId="6348"/>
    <cellStyle name="Отдельная ячейка - константа 11 3 2" xfId="6349"/>
    <cellStyle name="Отдельная ячейка - константа 11 3 2 2" xfId="6350"/>
    <cellStyle name="Отдельная ячейка - константа 11 3 3" xfId="6351"/>
    <cellStyle name="Отдельная ячейка - константа 11 3 3 2" xfId="6352"/>
    <cellStyle name="Отдельная ячейка - константа 11 3 4" xfId="6353"/>
    <cellStyle name="Отдельная ячейка - константа 11 3 5" xfId="6354"/>
    <cellStyle name="Отдельная ячейка - константа 11 4" xfId="6355"/>
    <cellStyle name="Отдельная ячейка - константа 11 4 2" xfId="6356"/>
    <cellStyle name="Отдельная ячейка - константа 11 5" xfId="6357"/>
    <cellStyle name="Отдельная ячейка - константа 11 5 2" xfId="6358"/>
    <cellStyle name="Отдельная ячейка - константа 11 6" xfId="6359"/>
    <cellStyle name="Отдельная ячейка - константа 11 7" xfId="6360"/>
    <cellStyle name="Отдельная ячейка - константа 110" xfId="6361"/>
    <cellStyle name="Отдельная ячейка - константа 111" xfId="6362"/>
    <cellStyle name="Отдельная ячейка - константа 112" xfId="6363"/>
    <cellStyle name="Отдельная ячейка - константа 113" xfId="6364"/>
    <cellStyle name="Отдельная ячейка - константа 114" xfId="6365"/>
    <cellStyle name="Отдельная ячейка - константа 115" xfId="6366"/>
    <cellStyle name="Отдельная ячейка - константа 116" xfId="6367"/>
    <cellStyle name="Отдельная ячейка - константа 117" xfId="6368"/>
    <cellStyle name="Отдельная ячейка - константа 118" xfId="6369"/>
    <cellStyle name="Отдельная ячейка - константа 119" xfId="6370"/>
    <cellStyle name="Отдельная ячейка - константа 12" xfId="6371"/>
    <cellStyle name="Отдельная ячейка - константа 12 2" xfId="6372"/>
    <cellStyle name="Отдельная ячейка - константа 12 2 2" xfId="6373"/>
    <cellStyle name="Отдельная ячейка - константа 12 2 2 2" xfId="6374"/>
    <cellStyle name="Отдельная ячейка - константа 12 2 2 3" xfId="6375"/>
    <cellStyle name="Отдельная ячейка - константа 12 2 3" xfId="6376"/>
    <cellStyle name="Отдельная ячейка - константа 12 2 3 2" xfId="6377"/>
    <cellStyle name="Отдельная ячейка - константа 12 2 3 3" xfId="6378"/>
    <cellStyle name="Отдельная ячейка - константа 12 2 3 4" xfId="6379"/>
    <cellStyle name="Отдельная ячейка - константа 12 2 4" xfId="6380"/>
    <cellStyle name="Отдельная ячейка - константа 12 2 4 2" xfId="6381"/>
    <cellStyle name="Отдельная ячейка - константа 12 2 5" xfId="6382"/>
    <cellStyle name="Отдельная ячейка - константа 12 3" xfId="6383"/>
    <cellStyle name="Отдельная ячейка - константа 12 3 2" xfId="6384"/>
    <cellStyle name="Отдельная ячейка - константа 12 3 2 2" xfId="6385"/>
    <cellStyle name="Отдельная ячейка - константа 12 3 3" xfId="6386"/>
    <cellStyle name="Отдельная ячейка - константа 12 3 3 2" xfId="6387"/>
    <cellStyle name="Отдельная ячейка - константа 12 3 4" xfId="6388"/>
    <cellStyle name="Отдельная ячейка - константа 12 3 5" xfId="6389"/>
    <cellStyle name="Отдельная ячейка - константа 12 4" xfId="6390"/>
    <cellStyle name="Отдельная ячейка - константа 12 4 2" xfId="6391"/>
    <cellStyle name="Отдельная ячейка - константа 12 5" xfId="6392"/>
    <cellStyle name="Отдельная ячейка - константа 12 5 2" xfId="6393"/>
    <cellStyle name="Отдельная ячейка - константа 12 6" xfId="6394"/>
    <cellStyle name="Отдельная ячейка - константа 12 7" xfId="6395"/>
    <cellStyle name="Отдельная ячейка - константа 120" xfId="6396"/>
    <cellStyle name="Отдельная ячейка - константа 121" xfId="6397"/>
    <cellStyle name="Отдельная ячейка - константа 122" xfId="6398"/>
    <cellStyle name="Отдельная ячейка - константа 123" xfId="6399"/>
    <cellStyle name="Отдельная ячейка - константа 124" xfId="6400"/>
    <cellStyle name="Отдельная ячейка - константа 125" xfId="6401"/>
    <cellStyle name="Отдельная ячейка - константа 126" xfId="6402"/>
    <cellStyle name="Отдельная ячейка - константа 127" xfId="6403"/>
    <cellStyle name="Отдельная ячейка - константа 128" xfId="6404"/>
    <cellStyle name="Отдельная ячейка - константа 129" xfId="6405"/>
    <cellStyle name="Отдельная ячейка - константа 13" xfId="6406"/>
    <cellStyle name="Отдельная ячейка - константа 13 2" xfId="6407"/>
    <cellStyle name="Отдельная ячейка - константа 13 2 2" xfId="6408"/>
    <cellStyle name="Отдельная ячейка - константа 13 2 2 2" xfId="6409"/>
    <cellStyle name="Отдельная ячейка - константа 13 2 2 3" xfId="6410"/>
    <cellStyle name="Отдельная ячейка - константа 13 2 3" xfId="6411"/>
    <cellStyle name="Отдельная ячейка - константа 13 2 3 2" xfId="6412"/>
    <cellStyle name="Отдельная ячейка - константа 13 2 3 3" xfId="6413"/>
    <cellStyle name="Отдельная ячейка - константа 13 2 3 4" xfId="6414"/>
    <cellStyle name="Отдельная ячейка - константа 13 2 4" xfId="6415"/>
    <cellStyle name="Отдельная ячейка - константа 13 2 4 2" xfId="6416"/>
    <cellStyle name="Отдельная ячейка - константа 13 2 5" xfId="6417"/>
    <cellStyle name="Отдельная ячейка - константа 13 3" xfId="6418"/>
    <cellStyle name="Отдельная ячейка - константа 13 3 2" xfId="6419"/>
    <cellStyle name="Отдельная ячейка - константа 13 3 2 2" xfId="6420"/>
    <cellStyle name="Отдельная ячейка - константа 13 3 3" xfId="6421"/>
    <cellStyle name="Отдельная ячейка - константа 13 3 3 2" xfId="6422"/>
    <cellStyle name="Отдельная ячейка - константа 13 3 4" xfId="6423"/>
    <cellStyle name="Отдельная ячейка - константа 13 3 5" xfId="6424"/>
    <cellStyle name="Отдельная ячейка - константа 13 4" xfId="6425"/>
    <cellStyle name="Отдельная ячейка - константа 13 4 2" xfId="6426"/>
    <cellStyle name="Отдельная ячейка - константа 13 5" xfId="6427"/>
    <cellStyle name="Отдельная ячейка - константа 13 5 2" xfId="6428"/>
    <cellStyle name="Отдельная ячейка - константа 13 6" xfId="6429"/>
    <cellStyle name="Отдельная ячейка - константа 13 7" xfId="6430"/>
    <cellStyle name="Отдельная ячейка - константа 130" xfId="6431"/>
    <cellStyle name="Отдельная ячейка - константа 131" xfId="6432"/>
    <cellStyle name="Отдельная ячейка - константа 132" xfId="14514"/>
    <cellStyle name="Отдельная ячейка - константа 14" xfId="6433"/>
    <cellStyle name="Отдельная ячейка - константа 14 2" xfId="6434"/>
    <cellStyle name="Отдельная ячейка - константа 14 2 2" xfId="6435"/>
    <cellStyle name="Отдельная ячейка - константа 14 2 2 2" xfId="6436"/>
    <cellStyle name="Отдельная ячейка - константа 14 2 2 3" xfId="6437"/>
    <cellStyle name="Отдельная ячейка - константа 14 2 3" xfId="6438"/>
    <cellStyle name="Отдельная ячейка - константа 14 2 3 2" xfId="6439"/>
    <cellStyle name="Отдельная ячейка - константа 14 2 3 3" xfId="6440"/>
    <cellStyle name="Отдельная ячейка - константа 14 2 3 4" xfId="6441"/>
    <cellStyle name="Отдельная ячейка - константа 14 2 4" xfId="6442"/>
    <cellStyle name="Отдельная ячейка - константа 14 2 4 2" xfId="6443"/>
    <cellStyle name="Отдельная ячейка - константа 14 2 5" xfId="6444"/>
    <cellStyle name="Отдельная ячейка - константа 14 3" xfId="6445"/>
    <cellStyle name="Отдельная ячейка - константа 14 3 2" xfId="6446"/>
    <cellStyle name="Отдельная ячейка - константа 14 3 2 2" xfId="6447"/>
    <cellStyle name="Отдельная ячейка - константа 14 3 3" xfId="6448"/>
    <cellStyle name="Отдельная ячейка - константа 14 3 3 2" xfId="6449"/>
    <cellStyle name="Отдельная ячейка - константа 14 3 4" xfId="6450"/>
    <cellStyle name="Отдельная ячейка - константа 14 3 5" xfId="6451"/>
    <cellStyle name="Отдельная ячейка - константа 14 4" xfId="6452"/>
    <cellStyle name="Отдельная ячейка - константа 14 4 2" xfId="6453"/>
    <cellStyle name="Отдельная ячейка - константа 14 5" xfId="6454"/>
    <cellStyle name="Отдельная ячейка - константа 14 5 2" xfId="6455"/>
    <cellStyle name="Отдельная ячейка - константа 14 6" xfId="6456"/>
    <cellStyle name="Отдельная ячейка - константа 14 7" xfId="6457"/>
    <cellStyle name="Отдельная ячейка - константа 15" xfId="6458"/>
    <cellStyle name="Отдельная ячейка - константа 15 10" xfId="6459"/>
    <cellStyle name="Отдельная ячейка - константа 15 10 2" xfId="6460"/>
    <cellStyle name="Отдельная ячейка - константа 15 10 2 2" xfId="6461"/>
    <cellStyle name="Отдельная ячейка - константа 15 10 3" xfId="6462"/>
    <cellStyle name="Отдельная ячейка - константа 15 10 3 2" xfId="6463"/>
    <cellStyle name="Отдельная ячейка - константа 15 10 4" xfId="6464"/>
    <cellStyle name="Отдельная ячейка - константа 15 10 5" xfId="6465"/>
    <cellStyle name="Отдельная ячейка - константа 15 11" xfId="6466"/>
    <cellStyle name="Отдельная ячейка - константа 15 11 2" xfId="6467"/>
    <cellStyle name="Отдельная ячейка - константа 15 12" xfId="6468"/>
    <cellStyle name="Отдельная ячейка - константа 15 12 2" xfId="6469"/>
    <cellStyle name="Отдельная ячейка - константа 15 13" xfId="6470"/>
    <cellStyle name="Отдельная ячейка - константа 15 14" xfId="6471"/>
    <cellStyle name="Отдельная ячейка - константа 15 2" xfId="6472"/>
    <cellStyle name="Отдельная ячейка - константа 15 2 2" xfId="6473"/>
    <cellStyle name="Отдельная ячейка - константа 15 2 2 2" xfId="6474"/>
    <cellStyle name="Отдельная ячейка - константа 15 2 2 2 2" xfId="6475"/>
    <cellStyle name="Отдельная ячейка - константа 15 2 2 3" xfId="6476"/>
    <cellStyle name="Отдельная ячейка - константа 15 2 2 4" xfId="6477"/>
    <cellStyle name="Отдельная ячейка - константа 15 2 3" xfId="6478"/>
    <cellStyle name="Отдельная ячейка - константа 15 2 3 2" xfId="6479"/>
    <cellStyle name="Отдельная ячейка - константа 15 2 3 2 2" xfId="6480"/>
    <cellStyle name="Отдельная ячейка - константа 15 2 3 3" xfId="6481"/>
    <cellStyle name="Отдельная ячейка - константа 15 2 3 4" xfId="6482"/>
    <cellStyle name="Отдельная ячейка - константа 15 2 4" xfId="6483"/>
    <cellStyle name="Отдельная ячейка - константа 15 2 4 2" xfId="6484"/>
    <cellStyle name="Отдельная ячейка - константа 15 2 5" xfId="6485"/>
    <cellStyle name="Отдельная ячейка - константа 15 3" xfId="6486"/>
    <cellStyle name="Отдельная ячейка - константа 15 3 2" xfId="6487"/>
    <cellStyle name="Отдельная ячейка - константа 15 3 2 2" xfId="6488"/>
    <cellStyle name="Отдельная ячейка - константа 15 3 2 2 2" xfId="6489"/>
    <cellStyle name="Отдельная ячейка - константа 15 3 2 3" xfId="6490"/>
    <cellStyle name="Отдельная ячейка - константа 15 3 2 4" xfId="6491"/>
    <cellStyle name="Отдельная ячейка - константа 15 3 3" xfId="6492"/>
    <cellStyle name="Отдельная ячейка - константа 15 3 3 2" xfId="6493"/>
    <cellStyle name="Отдельная ячейка - константа 15 3 3 2 2" xfId="6494"/>
    <cellStyle name="Отдельная ячейка - константа 15 3 3 3" xfId="6495"/>
    <cellStyle name="Отдельная ячейка - константа 15 3 3 4" xfId="6496"/>
    <cellStyle name="Отдельная ячейка - константа 15 3 4" xfId="6497"/>
    <cellStyle name="Отдельная ячейка - константа 15 3 4 2" xfId="6498"/>
    <cellStyle name="Отдельная ячейка - константа 15 3 5" xfId="6499"/>
    <cellStyle name="Отдельная ячейка - константа 15 4" xfId="6500"/>
    <cellStyle name="Отдельная ячейка - константа 15 4 2" xfId="6501"/>
    <cellStyle name="Отдельная ячейка - константа 15 4 2 2" xfId="6502"/>
    <cellStyle name="Отдельная ячейка - константа 15 4 2 2 2" xfId="6503"/>
    <cellStyle name="Отдельная ячейка - константа 15 4 2 3" xfId="6504"/>
    <cellStyle name="Отдельная ячейка - константа 15 4 2 4" xfId="6505"/>
    <cellStyle name="Отдельная ячейка - константа 15 4 3" xfId="6506"/>
    <cellStyle name="Отдельная ячейка - константа 15 4 3 2" xfId="6507"/>
    <cellStyle name="Отдельная ячейка - константа 15 4 3 2 2" xfId="6508"/>
    <cellStyle name="Отдельная ячейка - константа 15 4 3 3" xfId="6509"/>
    <cellStyle name="Отдельная ячейка - константа 15 4 3 4" xfId="6510"/>
    <cellStyle name="Отдельная ячейка - константа 15 4 4" xfId="6511"/>
    <cellStyle name="Отдельная ячейка - константа 15 4 4 2" xfId="6512"/>
    <cellStyle name="Отдельная ячейка - константа 15 4 5" xfId="6513"/>
    <cellStyle name="Отдельная ячейка - константа 15 5" xfId="6514"/>
    <cellStyle name="Отдельная ячейка - константа 15 5 2" xfId="6515"/>
    <cellStyle name="Отдельная ячейка - константа 15 5 2 2" xfId="6516"/>
    <cellStyle name="Отдельная ячейка - константа 15 5 2 2 2" xfId="6517"/>
    <cellStyle name="Отдельная ячейка - константа 15 5 2 3" xfId="6518"/>
    <cellStyle name="Отдельная ячейка - константа 15 5 2 4" xfId="6519"/>
    <cellStyle name="Отдельная ячейка - константа 15 5 3" xfId="6520"/>
    <cellStyle name="Отдельная ячейка - константа 15 5 3 2" xfId="6521"/>
    <cellStyle name="Отдельная ячейка - константа 15 5 3 2 2" xfId="6522"/>
    <cellStyle name="Отдельная ячейка - константа 15 5 3 3" xfId="6523"/>
    <cellStyle name="Отдельная ячейка - константа 15 5 3 4" xfId="6524"/>
    <cellStyle name="Отдельная ячейка - константа 15 5 4" xfId="6525"/>
    <cellStyle name="Отдельная ячейка - константа 15 5 4 2" xfId="6526"/>
    <cellStyle name="Отдельная ячейка - константа 15 5 5" xfId="6527"/>
    <cellStyle name="Отдельная ячейка - константа 15 6" xfId="6528"/>
    <cellStyle name="Отдельная ячейка - константа 15 6 2" xfId="6529"/>
    <cellStyle name="Отдельная ячейка - константа 15 6 2 2" xfId="6530"/>
    <cellStyle name="Отдельная ячейка - константа 15 6 2 2 2" xfId="6531"/>
    <cellStyle name="Отдельная ячейка - константа 15 6 2 3" xfId="6532"/>
    <cellStyle name="Отдельная ячейка - константа 15 6 2 4" xfId="6533"/>
    <cellStyle name="Отдельная ячейка - константа 15 6 3" xfId="6534"/>
    <cellStyle name="Отдельная ячейка - константа 15 6 3 2" xfId="6535"/>
    <cellStyle name="Отдельная ячейка - константа 15 6 3 2 2" xfId="6536"/>
    <cellStyle name="Отдельная ячейка - константа 15 6 3 3" xfId="6537"/>
    <cellStyle name="Отдельная ячейка - константа 15 6 3 4" xfId="6538"/>
    <cellStyle name="Отдельная ячейка - константа 15 6 4" xfId="6539"/>
    <cellStyle name="Отдельная ячейка - константа 15 6 4 2" xfId="6540"/>
    <cellStyle name="Отдельная ячейка - константа 15 6 5" xfId="6541"/>
    <cellStyle name="Отдельная ячейка - константа 15 7" xfId="6542"/>
    <cellStyle name="Отдельная ячейка - константа 15 7 2" xfId="6543"/>
    <cellStyle name="Отдельная ячейка - константа 15 7 2 2" xfId="6544"/>
    <cellStyle name="Отдельная ячейка - константа 15 7 2 2 2" xfId="6545"/>
    <cellStyle name="Отдельная ячейка - константа 15 7 2 3" xfId="6546"/>
    <cellStyle name="Отдельная ячейка - константа 15 7 2 4" xfId="6547"/>
    <cellStyle name="Отдельная ячейка - константа 15 7 3" xfId="6548"/>
    <cellStyle name="Отдельная ячейка - константа 15 7 3 2" xfId="6549"/>
    <cellStyle name="Отдельная ячейка - константа 15 7 3 2 2" xfId="6550"/>
    <cellStyle name="Отдельная ячейка - константа 15 7 3 3" xfId="6551"/>
    <cellStyle name="Отдельная ячейка - константа 15 7 3 4" xfId="6552"/>
    <cellStyle name="Отдельная ячейка - константа 15 7 4" xfId="6553"/>
    <cellStyle name="Отдельная ячейка - константа 15 7 4 2" xfId="6554"/>
    <cellStyle name="Отдельная ячейка - константа 15 7 5" xfId="6555"/>
    <cellStyle name="Отдельная ячейка - константа 15 8" xfId="6556"/>
    <cellStyle name="Отдельная ячейка - константа 15 8 2" xfId="6557"/>
    <cellStyle name="Отдельная ячейка - константа 15 8 2 2" xfId="6558"/>
    <cellStyle name="Отдельная ячейка - константа 15 8 2 2 2" xfId="6559"/>
    <cellStyle name="Отдельная ячейка - константа 15 8 2 3" xfId="6560"/>
    <cellStyle name="Отдельная ячейка - константа 15 8 2 4" xfId="6561"/>
    <cellStyle name="Отдельная ячейка - константа 15 8 3" xfId="6562"/>
    <cellStyle name="Отдельная ячейка - константа 15 8 3 2" xfId="6563"/>
    <cellStyle name="Отдельная ячейка - константа 15 8 3 2 2" xfId="6564"/>
    <cellStyle name="Отдельная ячейка - константа 15 8 3 3" xfId="6565"/>
    <cellStyle name="Отдельная ячейка - константа 15 8 3 4" xfId="6566"/>
    <cellStyle name="Отдельная ячейка - константа 15 8 4" xfId="6567"/>
    <cellStyle name="Отдельная ячейка - константа 15 8 4 2" xfId="6568"/>
    <cellStyle name="Отдельная ячейка - константа 15 8 5" xfId="6569"/>
    <cellStyle name="Отдельная ячейка - константа 15 9" xfId="6570"/>
    <cellStyle name="Отдельная ячейка - константа 15 9 2" xfId="6571"/>
    <cellStyle name="Отдельная ячейка - константа 15 9 3" xfId="6572"/>
    <cellStyle name="Отдельная ячейка - константа 15_10470_35589_Расчет показателей КФМ" xfId="6573"/>
    <cellStyle name="Отдельная ячейка - константа 16" xfId="6574"/>
    <cellStyle name="Отдельная ячейка - константа 16 2" xfId="6575"/>
    <cellStyle name="Отдельная ячейка - константа 16 2 2" xfId="6576"/>
    <cellStyle name="Отдельная ячейка - константа 16 2 2 2" xfId="6577"/>
    <cellStyle name="Отдельная ячейка - константа 16 2 2 3" xfId="6578"/>
    <cellStyle name="Отдельная ячейка - константа 16 2 3" xfId="6579"/>
    <cellStyle name="Отдельная ячейка - константа 16 2 3 2" xfId="6580"/>
    <cellStyle name="Отдельная ячейка - константа 16 2 3 3" xfId="6581"/>
    <cellStyle name="Отдельная ячейка - константа 16 2 3 4" xfId="6582"/>
    <cellStyle name="Отдельная ячейка - константа 16 2 4" xfId="6583"/>
    <cellStyle name="Отдельная ячейка - константа 16 2 4 2" xfId="6584"/>
    <cellStyle name="Отдельная ячейка - константа 16 2 5" xfId="6585"/>
    <cellStyle name="Отдельная ячейка - константа 16 3" xfId="6586"/>
    <cellStyle name="Отдельная ячейка - константа 16 3 2" xfId="6587"/>
    <cellStyle name="Отдельная ячейка - константа 16 3 2 2" xfId="6588"/>
    <cellStyle name="Отдельная ячейка - константа 16 3 3" xfId="6589"/>
    <cellStyle name="Отдельная ячейка - константа 16 3 3 2" xfId="6590"/>
    <cellStyle name="Отдельная ячейка - константа 16 3 4" xfId="6591"/>
    <cellStyle name="Отдельная ячейка - константа 16 3 5" xfId="6592"/>
    <cellStyle name="Отдельная ячейка - константа 16 4" xfId="6593"/>
    <cellStyle name="Отдельная ячейка - константа 16 4 2" xfId="6594"/>
    <cellStyle name="Отдельная ячейка - константа 16 5" xfId="6595"/>
    <cellStyle name="Отдельная ячейка - константа 16 5 2" xfId="6596"/>
    <cellStyle name="Отдельная ячейка - константа 16 6" xfId="6597"/>
    <cellStyle name="Отдельная ячейка - константа 16 7" xfId="6598"/>
    <cellStyle name="Отдельная ячейка - константа 17" xfId="6599"/>
    <cellStyle name="Отдельная ячейка - константа 17 2" xfId="6600"/>
    <cellStyle name="Отдельная ячейка - константа 17 2 2" xfId="6601"/>
    <cellStyle name="Отдельная ячейка - константа 17 2 2 2" xfId="6602"/>
    <cellStyle name="Отдельная ячейка - константа 17 2 2 3" xfId="6603"/>
    <cellStyle name="Отдельная ячейка - константа 17 2 3" xfId="6604"/>
    <cellStyle name="Отдельная ячейка - константа 17 2 3 2" xfId="6605"/>
    <cellStyle name="Отдельная ячейка - константа 17 2 3 3" xfId="6606"/>
    <cellStyle name="Отдельная ячейка - константа 17 2 3 4" xfId="6607"/>
    <cellStyle name="Отдельная ячейка - константа 17 2 4" xfId="6608"/>
    <cellStyle name="Отдельная ячейка - константа 17 2 4 2" xfId="6609"/>
    <cellStyle name="Отдельная ячейка - константа 17 2 5" xfId="6610"/>
    <cellStyle name="Отдельная ячейка - константа 17 3" xfId="6611"/>
    <cellStyle name="Отдельная ячейка - константа 17 3 2" xfId="6612"/>
    <cellStyle name="Отдельная ячейка - константа 17 3 2 2" xfId="6613"/>
    <cellStyle name="Отдельная ячейка - константа 17 3 3" xfId="6614"/>
    <cellStyle name="Отдельная ячейка - константа 17 3 3 2" xfId="6615"/>
    <cellStyle name="Отдельная ячейка - константа 17 3 4" xfId="6616"/>
    <cellStyle name="Отдельная ячейка - константа 17 3 5" xfId="6617"/>
    <cellStyle name="Отдельная ячейка - константа 17 4" xfId="6618"/>
    <cellStyle name="Отдельная ячейка - константа 17 4 2" xfId="6619"/>
    <cellStyle name="Отдельная ячейка - константа 17 5" xfId="6620"/>
    <cellStyle name="Отдельная ячейка - константа 17 5 2" xfId="6621"/>
    <cellStyle name="Отдельная ячейка - константа 17 6" xfId="6622"/>
    <cellStyle name="Отдельная ячейка - константа 17 7" xfId="6623"/>
    <cellStyle name="Отдельная ячейка - константа 18" xfId="6624"/>
    <cellStyle name="Отдельная ячейка - константа 18 2" xfId="6625"/>
    <cellStyle name="Отдельная ячейка - константа 18 2 2" xfId="6626"/>
    <cellStyle name="Отдельная ячейка - константа 18 2 2 2" xfId="6627"/>
    <cellStyle name="Отдельная ячейка - константа 18 2 2 3" xfId="6628"/>
    <cellStyle name="Отдельная ячейка - константа 18 2 3" xfId="6629"/>
    <cellStyle name="Отдельная ячейка - константа 18 2 3 2" xfId="6630"/>
    <cellStyle name="Отдельная ячейка - константа 18 2 3 3" xfId="6631"/>
    <cellStyle name="Отдельная ячейка - константа 18 2 3 4" xfId="6632"/>
    <cellStyle name="Отдельная ячейка - константа 18 2 4" xfId="6633"/>
    <cellStyle name="Отдельная ячейка - константа 18 2 4 2" xfId="6634"/>
    <cellStyle name="Отдельная ячейка - константа 18 2 5" xfId="6635"/>
    <cellStyle name="Отдельная ячейка - константа 18 3" xfId="6636"/>
    <cellStyle name="Отдельная ячейка - константа 18 3 2" xfId="6637"/>
    <cellStyle name="Отдельная ячейка - константа 18 3 2 2" xfId="6638"/>
    <cellStyle name="Отдельная ячейка - константа 18 3 3" xfId="6639"/>
    <cellStyle name="Отдельная ячейка - константа 18 3 3 2" xfId="6640"/>
    <cellStyle name="Отдельная ячейка - константа 18 3 4" xfId="6641"/>
    <cellStyle name="Отдельная ячейка - константа 18 3 5" xfId="6642"/>
    <cellStyle name="Отдельная ячейка - константа 18 4" xfId="6643"/>
    <cellStyle name="Отдельная ячейка - константа 18 4 2" xfId="6644"/>
    <cellStyle name="Отдельная ячейка - константа 18 5" xfId="6645"/>
    <cellStyle name="Отдельная ячейка - константа 18 5 2" xfId="6646"/>
    <cellStyle name="Отдельная ячейка - константа 18 6" xfId="6647"/>
    <cellStyle name="Отдельная ячейка - константа 18 7" xfId="6648"/>
    <cellStyle name="Отдельная ячейка - константа 19" xfId="6649"/>
    <cellStyle name="Отдельная ячейка - константа 19 2" xfId="6650"/>
    <cellStyle name="Отдельная ячейка - константа 19 2 2" xfId="6651"/>
    <cellStyle name="Отдельная ячейка - константа 19 2 2 2" xfId="6652"/>
    <cellStyle name="Отдельная ячейка - константа 19 2 2 3" xfId="6653"/>
    <cellStyle name="Отдельная ячейка - константа 19 2 3" xfId="6654"/>
    <cellStyle name="Отдельная ячейка - константа 19 2 3 2" xfId="6655"/>
    <cellStyle name="Отдельная ячейка - константа 19 2 3 3" xfId="6656"/>
    <cellStyle name="Отдельная ячейка - константа 19 2 3 4" xfId="6657"/>
    <cellStyle name="Отдельная ячейка - константа 19 2 4" xfId="6658"/>
    <cellStyle name="Отдельная ячейка - константа 19 2 4 2" xfId="6659"/>
    <cellStyle name="Отдельная ячейка - константа 19 2 5" xfId="6660"/>
    <cellStyle name="Отдельная ячейка - константа 19 3" xfId="6661"/>
    <cellStyle name="Отдельная ячейка - константа 19 3 2" xfId="6662"/>
    <cellStyle name="Отдельная ячейка - константа 19 3 2 2" xfId="6663"/>
    <cellStyle name="Отдельная ячейка - константа 19 3 2 2 2" xfId="6664"/>
    <cellStyle name="Отдельная ячейка - константа 19 3 2 3" xfId="6665"/>
    <cellStyle name="Отдельная ячейка - константа 19 3 2 3 2" xfId="6666"/>
    <cellStyle name="Отдельная ячейка - константа 19 3 2 4" xfId="6667"/>
    <cellStyle name="Отдельная ячейка - константа 19 3 2 5" xfId="6668"/>
    <cellStyle name="Отдельная ячейка - константа 19 3 3" xfId="6669"/>
    <cellStyle name="Отдельная ячейка - константа 19 3 3 2" xfId="6670"/>
    <cellStyle name="Отдельная ячейка - константа 19 3 3 3" xfId="6671"/>
    <cellStyle name="Отдельная ячейка - константа 19 3 4" xfId="6672"/>
    <cellStyle name="Отдельная ячейка - константа 19 3 5" xfId="6673"/>
    <cellStyle name="Отдельная ячейка - константа 19 3 6" xfId="6674"/>
    <cellStyle name="Отдельная ячейка - константа 19 4" xfId="6675"/>
    <cellStyle name="Отдельная ячейка - константа 19 4 2" xfId="6676"/>
    <cellStyle name="Отдельная ячейка - константа 19 5" xfId="6677"/>
    <cellStyle name="Отдельная ячейка - константа 19 5 2" xfId="6678"/>
    <cellStyle name="Отдельная ячейка - константа 19 6" xfId="6679"/>
    <cellStyle name="Отдельная ячейка - константа 19 7" xfId="6680"/>
    <cellStyle name="Отдельная ячейка - константа 2" xfId="6681"/>
    <cellStyle name="Отдельная ячейка - константа 2 10" xfId="6682"/>
    <cellStyle name="Отдельная ячейка - константа 2 10 2" xfId="6683"/>
    <cellStyle name="Отдельная ячейка - константа 2 10 2 2" xfId="6684"/>
    <cellStyle name="Отдельная ячейка - константа 2 10 3" xfId="6685"/>
    <cellStyle name="Отдельная ячейка - константа 2 10 3 2" xfId="6686"/>
    <cellStyle name="Отдельная ячейка - константа 2 10 4" xfId="6687"/>
    <cellStyle name="Отдельная ячейка - константа 2 10 5" xfId="6688"/>
    <cellStyle name="Отдельная ячейка - константа 2 11" xfId="6689"/>
    <cellStyle name="Отдельная ячейка - константа 2 11 2" xfId="6690"/>
    <cellStyle name="Отдельная ячейка - константа 2 11 3" xfId="6691"/>
    <cellStyle name="Отдельная ячейка - константа 2 11 4" xfId="6692"/>
    <cellStyle name="Отдельная ячейка - константа 2 11 5" xfId="6693"/>
    <cellStyle name="Отдельная ячейка - константа 2 12" xfId="6694"/>
    <cellStyle name="Отдельная ячейка - константа 2 12 2" xfId="6695"/>
    <cellStyle name="Отдельная ячейка - константа 2 13" xfId="6696"/>
    <cellStyle name="Отдельная ячейка - константа 2 14" xfId="6697"/>
    <cellStyle name="Отдельная ячейка - константа 2 15" xfId="6698"/>
    <cellStyle name="Отдельная ячейка - константа 2 2" xfId="6699"/>
    <cellStyle name="Отдельная ячейка - константа 2 2 10" xfId="6700"/>
    <cellStyle name="Отдельная ячейка - константа 2 2 10 2" xfId="6701"/>
    <cellStyle name="Отдельная ячейка - константа 2 2 10 2 2" xfId="6702"/>
    <cellStyle name="Отдельная ячейка - константа 2 2 10 3" xfId="6703"/>
    <cellStyle name="Отдельная ячейка - константа 2 2 10 4" xfId="6704"/>
    <cellStyle name="Отдельная ячейка - константа 2 2 11" xfId="6705"/>
    <cellStyle name="Отдельная ячейка - константа 2 2 11 2" xfId="6706"/>
    <cellStyle name="Отдельная ячейка - константа 2 2 12" xfId="6707"/>
    <cellStyle name="Отдельная ячейка - константа 2 2 2" xfId="6708"/>
    <cellStyle name="Отдельная ячейка - константа 2 2 2 2" xfId="6709"/>
    <cellStyle name="Отдельная ячейка - константа 2 2 2 2 2" xfId="6710"/>
    <cellStyle name="Отдельная ячейка - константа 2 2 2 2 3" xfId="6711"/>
    <cellStyle name="Отдельная ячейка - константа 2 2 2 3" xfId="6712"/>
    <cellStyle name="Отдельная ячейка - константа 2 2 2 3 2" xfId="6713"/>
    <cellStyle name="Отдельная ячейка - константа 2 2 2 3 2 2" xfId="6714"/>
    <cellStyle name="Отдельная ячейка - константа 2 2 2 3 3" xfId="6715"/>
    <cellStyle name="Отдельная ячейка - константа 2 2 2 3 4" xfId="6716"/>
    <cellStyle name="Отдельная ячейка - константа 2 2 2 3 5" xfId="6717"/>
    <cellStyle name="Отдельная ячейка - константа 2 2 2 4" xfId="6718"/>
    <cellStyle name="Отдельная ячейка - константа 2 2 2 4 2" xfId="6719"/>
    <cellStyle name="Отдельная ячейка - константа 2 2 2 5" xfId="6720"/>
    <cellStyle name="Отдельная ячейка - константа 2 2 2 6" xfId="6721"/>
    <cellStyle name="Отдельная ячейка - константа 2 2 2 7" xfId="6722"/>
    <cellStyle name="Отдельная ячейка - константа 2 2 3" xfId="6723"/>
    <cellStyle name="Отдельная ячейка - константа 2 2 3 2" xfId="6724"/>
    <cellStyle name="Отдельная ячейка - константа 2 2 3 2 2" xfId="6725"/>
    <cellStyle name="Отдельная ячейка - константа 2 2 3 2 3" xfId="6726"/>
    <cellStyle name="Отдельная ячейка - константа 2 2 3 3" xfId="6727"/>
    <cellStyle name="Отдельная ячейка - константа 2 2 3 3 2" xfId="6728"/>
    <cellStyle name="Отдельная ячейка - константа 2 2 3 3 2 2" xfId="6729"/>
    <cellStyle name="Отдельная ячейка - константа 2 2 3 3 3" xfId="6730"/>
    <cellStyle name="Отдельная ячейка - константа 2 2 3 3 4" xfId="6731"/>
    <cellStyle name="Отдельная ячейка - константа 2 2 3 3 5" xfId="6732"/>
    <cellStyle name="Отдельная ячейка - константа 2 2 3 4" xfId="6733"/>
    <cellStyle name="Отдельная ячейка - константа 2 2 3 4 2" xfId="6734"/>
    <cellStyle name="Отдельная ячейка - константа 2 2 3 5" xfId="6735"/>
    <cellStyle name="Отдельная ячейка - константа 2 2 3 6" xfId="6736"/>
    <cellStyle name="Отдельная ячейка - константа 2 2 3 7" xfId="6737"/>
    <cellStyle name="Отдельная ячейка - константа 2 2 4" xfId="6738"/>
    <cellStyle name="Отдельная ячейка - константа 2 2 4 2" xfId="6739"/>
    <cellStyle name="Отдельная ячейка - константа 2 2 4 2 2" xfId="6740"/>
    <cellStyle name="Отдельная ячейка - константа 2 2 4 2 3" xfId="6741"/>
    <cellStyle name="Отдельная ячейка - константа 2 2 4 3" xfId="6742"/>
    <cellStyle name="Отдельная ячейка - константа 2 2 4 3 2" xfId="6743"/>
    <cellStyle name="Отдельная ячейка - константа 2 2 4 3 2 2" xfId="6744"/>
    <cellStyle name="Отдельная ячейка - константа 2 2 4 3 3" xfId="6745"/>
    <cellStyle name="Отдельная ячейка - константа 2 2 4 3 4" xfId="6746"/>
    <cellStyle name="Отдельная ячейка - константа 2 2 4 3 5" xfId="6747"/>
    <cellStyle name="Отдельная ячейка - константа 2 2 4 4" xfId="6748"/>
    <cellStyle name="Отдельная ячейка - константа 2 2 4 4 2" xfId="6749"/>
    <cellStyle name="Отдельная ячейка - константа 2 2 4 5" xfId="6750"/>
    <cellStyle name="Отдельная ячейка - константа 2 2 4 6" xfId="6751"/>
    <cellStyle name="Отдельная ячейка - константа 2 2 4 7" xfId="6752"/>
    <cellStyle name="Отдельная ячейка - константа 2 2 5" xfId="6753"/>
    <cellStyle name="Отдельная ячейка - константа 2 2 5 2" xfId="6754"/>
    <cellStyle name="Отдельная ячейка - константа 2 2 5 2 2" xfId="6755"/>
    <cellStyle name="Отдельная ячейка - константа 2 2 5 2 3" xfId="6756"/>
    <cellStyle name="Отдельная ячейка - константа 2 2 5 3" xfId="6757"/>
    <cellStyle name="Отдельная ячейка - константа 2 2 5 3 2" xfId="6758"/>
    <cellStyle name="Отдельная ячейка - константа 2 2 5 3 2 2" xfId="6759"/>
    <cellStyle name="Отдельная ячейка - константа 2 2 5 3 3" xfId="6760"/>
    <cellStyle name="Отдельная ячейка - константа 2 2 5 3 4" xfId="6761"/>
    <cellStyle name="Отдельная ячейка - константа 2 2 5 3 5" xfId="6762"/>
    <cellStyle name="Отдельная ячейка - константа 2 2 5 4" xfId="6763"/>
    <cellStyle name="Отдельная ячейка - константа 2 2 5 4 2" xfId="6764"/>
    <cellStyle name="Отдельная ячейка - константа 2 2 5 5" xfId="6765"/>
    <cellStyle name="Отдельная ячейка - константа 2 2 5 6" xfId="6766"/>
    <cellStyle name="Отдельная ячейка - константа 2 2 5 7" xfId="6767"/>
    <cellStyle name="Отдельная ячейка - константа 2 2 6" xfId="6768"/>
    <cellStyle name="Отдельная ячейка - константа 2 2 6 2" xfId="6769"/>
    <cellStyle name="Отдельная ячейка - константа 2 2 6 2 2" xfId="6770"/>
    <cellStyle name="Отдельная ячейка - константа 2 2 6 2 3" xfId="6771"/>
    <cellStyle name="Отдельная ячейка - константа 2 2 6 3" xfId="6772"/>
    <cellStyle name="Отдельная ячейка - константа 2 2 6 3 2" xfId="6773"/>
    <cellStyle name="Отдельная ячейка - константа 2 2 6 3 2 2" xfId="6774"/>
    <cellStyle name="Отдельная ячейка - константа 2 2 6 3 3" xfId="6775"/>
    <cellStyle name="Отдельная ячейка - константа 2 2 6 3 4" xfId="6776"/>
    <cellStyle name="Отдельная ячейка - константа 2 2 6 3 5" xfId="6777"/>
    <cellStyle name="Отдельная ячейка - константа 2 2 6 4" xfId="6778"/>
    <cellStyle name="Отдельная ячейка - константа 2 2 6 4 2" xfId="6779"/>
    <cellStyle name="Отдельная ячейка - константа 2 2 6 5" xfId="6780"/>
    <cellStyle name="Отдельная ячейка - константа 2 2 6 6" xfId="6781"/>
    <cellStyle name="Отдельная ячейка - константа 2 2 6 7" xfId="6782"/>
    <cellStyle name="Отдельная ячейка - константа 2 2 7" xfId="6783"/>
    <cellStyle name="Отдельная ячейка - константа 2 2 7 2" xfId="6784"/>
    <cellStyle name="Отдельная ячейка - константа 2 2 7 2 2" xfId="6785"/>
    <cellStyle name="Отдельная ячейка - константа 2 2 7 2 3" xfId="6786"/>
    <cellStyle name="Отдельная ячейка - константа 2 2 7 3" xfId="6787"/>
    <cellStyle name="Отдельная ячейка - константа 2 2 7 3 2" xfId="6788"/>
    <cellStyle name="Отдельная ячейка - константа 2 2 7 3 2 2" xfId="6789"/>
    <cellStyle name="Отдельная ячейка - константа 2 2 7 3 3" xfId="6790"/>
    <cellStyle name="Отдельная ячейка - константа 2 2 7 3 4" xfId="6791"/>
    <cellStyle name="Отдельная ячейка - константа 2 2 7 3 5" xfId="6792"/>
    <cellStyle name="Отдельная ячейка - константа 2 2 7 4" xfId="6793"/>
    <cellStyle name="Отдельная ячейка - константа 2 2 7 4 2" xfId="6794"/>
    <cellStyle name="Отдельная ячейка - константа 2 2 7 5" xfId="6795"/>
    <cellStyle name="Отдельная ячейка - константа 2 2 7 6" xfId="6796"/>
    <cellStyle name="Отдельная ячейка - константа 2 2 7 7" xfId="6797"/>
    <cellStyle name="Отдельная ячейка - константа 2 2 8" xfId="6798"/>
    <cellStyle name="Отдельная ячейка - константа 2 2 8 2" xfId="6799"/>
    <cellStyle name="Отдельная ячейка - константа 2 2 8 2 2" xfId="6800"/>
    <cellStyle name="Отдельная ячейка - константа 2 2 8 2 3" xfId="6801"/>
    <cellStyle name="Отдельная ячейка - константа 2 2 8 3" xfId="6802"/>
    <cellStyle name="Отдельная ячейка - константа 2 2 8 3 2" xfId="6803"/>
    <cellStyle name="Отдельная ячейка - константа 2 2 8 3 2 2" xfId="6804"/>
    <cellStyle name="Отдельная ячейка - константа 2 2 8 3 3" xfId="6805"/>
    <cellStyle name="Отдельная ячейка - константа 2 2 8 3 4" xfId="6806"/>
    <cellStyle name="Отдельная ячейка - константа 2 2 8 3 5" xfId="6807"/>
    <cellStyle name="Отдельная ячейка - константа 2 2 8 4" xfId="6808"/>
    <cellStyle name="Отдельная ячейка - константа 2 2 8 4 2" xfId="6809"/>
    <cellStyle name="Отдельная ячейка - константа 2 2 8 5" xfId="6810"/>
    <cellStyle name="Отдельная ячейка - константа 2 2 8 6" xfId="6811"/>
    <cellStyle name="Отдельная ячейка - константа 2 2 8 7" xfId="6812"/>
    <cellStyle name="Отдельная ячейка - константа 2 2 9" xfId="6813"/>
    <cellStyle name="Отдельная ячейка - константа 2 2 9 2" xfId="6814"/>
    <cellStyle name="Отдельная ячейка - константа 2 2 9 2 2" xfId="6815"/>
    <cellStyle name="Отдельная ячейка - константа 2 2 9 2 2 2" xfId="6816"/>
    <cellStyle name="Отдельная ячейка - константа 2 2 9 2 3" xfId="6817"/>
    <cellStyle name="Отдельная ячейка - константа 2 2 9 2 4" xfId="6818"/>
    <cellStyle name="Отдельная ячейка - константа 2 2 9 3" xfId="6819"/>
    <cellStyle name="Отдельная ячейка - константа 2 2 9 3 2" xfId="6820"/>
    <cellStyle name="Отдельная ячейка - константа 2 2 9 3 3" xfId="6821"/>
    <cellStyle name="Отдельная ячейка - константа 2 2 9 4" xfId="6822"/>
    <cellStyle name="Отдельная ячейка - константа 2 2 9 5" xfId="6823"/>
    <cellStyle name="Отдельная ячейка - константа 2 2 9 6" xfId="6824"/>
    <cellStyle name="Отдельная ячейка - константа 2 2_10470_35589_Расчет показателей КФМ" xfId="6825"/>
    <cellStyle name="Отдельная ячейка - константа 2 3" xfId="6826"/>
    <cellStyle name="Отдельная ячейка - константа 2 3 2" xfId="6827"/>
    <cellStyle name="Отдельная ячейка - константа 2 3 2 2" xfId="6828"/>
    <cellStyle name="Отдельная ячейка - константа 2 3 2 3" xfId="6829"/>
    <cellStyle name="Отдельная ячейка - константа 2 3 3" xfId="6830"/>
    <cellStyle name="Отдельная ячейка - константа 2 3 3 2" xfId="6831"/>
    <cellStyle name="Отдельная ячейка - константа 2 3 3 2 2" xfId="6832"/>
    <cellStyle name="Отдельная ячейка - константа 2 3 3 3" xfId="6833"/>
    <cellStyle name="Отдельная ячейка - константа 2 3 3 4" xfId="6834"/>
    <cellStyle name="Отдельная ячейка - константа 2 3 3 5" xfId="6835"/>
    <cellStyle name="Отдельная ячейка - константа 2 3 4" xfId="6836"/>
    <cellStyle name="Отдельная ячейка - константа 2 3 4 2" xfId="6837"/>
    <cellStyle name="Отдельная ячейка - константа 2 3 5" xfId="6838"/>
    <cellStyle name="Отдельная ячейка - константа 2 3 6" xfId="6839"/>
    <cellStyle name="Отдельная ячейка - константа 2 3 7" xfId="6840"/>
    <cellStyle name="Отдельная ячейка - константа 2 4" xfId="6841"/>
    <cellStyle name="Отдельная ячейка - константа 2 4 2" xfId="6842"/>
    <cellStyle name="Отдельная ячейка - константа 2 4 2 2" xfId="6843"/>
    <cellStyle name="Отдельная ячейка - константа 2 4 2 2 2" xfId="6844"/>
    <cellStyle name="Отдельная ячейка - константа 2 4 2 3" xfId="6845"/>
    <cellStyle name="Отдельная ячейка - константа 2 4 2 4" xfId="6846"/>
    <cellStyle name="Отдельная ячейка - константа 2 4 3" xfId="6847"/>
    <cellStyle name="Отдельная ячейка - константа 2 4 3 2" xfId="6848"/>
    <cellStyle name="Отдельная ячейка - константа 2 4 3 2 2" xfId="6849"/>
    <cellStyle name="Отдельная ячейка - константа 2 4 3 3" xfId="6850"/>
    <cellStyle name="Отдельная ячейка - константа 2 4 3 4" xfId="6851"/>
    <cellStyle name="Отдельная ячейка - константа 2 4 4" xfId="6852"/>
    <cellStyle name="Отдельная ячейка - константа 2 4 4 2" xfId="6853"/>
    <cellStyle name="Отдельная ячейка - константа 2 4 5" xfId="6854"/>
    <cellStyle name="Отдельная ячейка - константа 2 5" xfId="6855"/>
    <cellStyle name="Отдельная ячейка - константа 2 5 2" xfId="6856"/>
    <cellStyle name="Отдельная ячейка - константа 2 5 2 2" xfId="6857"/>
    <cellStyle name="Отдельная ячейка - константа 2 5 2 2 2" xfId="6858"/>
    <cellStyle name="Отдельная ячейка - константа 2 5 2 3" xfId="6859"/>
    <cellStyle name="Отдельная ячейка - константа 2 5 2 4" xfId="6860"/>
    <cellStyle name="Отдельная ячейка - константа 2 5 3" xfId="6861"/>
    <cellStyle name="Отдельная ячейка - константа 2 5 3 2" xfId="6862"/>
    <cellStyle name="Отдельная ячейка - константа 2 5 3 2 2" xfId="6863"/>
    <cellStyle name="Отдельная ячейка - константа 2 5 3 3" xfId="6864"/>
    <cellStyle name="Отдельная ячейка - константа 2 5 3 4" xfId="6865"/>
    <cellStyle name="Отдельная ячейка - константа 2 5 4" xfId="6866"/>
    <cellStyle name="Отдельная ячейка - константа 2 5 4 2" xfId="6867"/>
    <cellStyle name="Отдельная ячейка - константа 2 5 5" xfId="6868"/>
    <cellStyle name="Отдельная ячейка - константа 2 6" xfId="6869"/>
    <cellStyle name="Отдельная ячейка - константа 2 6 2" xfId="6870"/>
    <cellStyle name="Отдельная ячейка - константа 2 6 2 2" xfId="6871"/>
    <cellStyle name="Отдельная ячейка - константа 2 6 2 2 2" xfId="6872"/>
    <cellStyle name="Отдельная ячейка - константа 2 6 2 3" xfId="6873"/>
    <cellStyle name="Отдельная ячейка - константа 2 6 2 4" xfId="6874"/>
    <cellStyle name="Отдельная ячейка - константа 2 6 3" xfId="6875"/>
    <cellStyle name="Отдельная ячейка - константа 2 6 3 2" xfId="6876"/>
    <cellStyle name="Отдельная ячейка - константа 2 6 3 2 2" xfId="6877"/>
    <cellStyle name="Отдельная ячейка - константа 2 6 3 3" xfId="6878"/>
    <cellStyle name="Отдельная ячейка - константа 2 6 3 4" xfId="6879"/>
    <cellStyle name="Отдельная ячейка - константа 2 6 4" xfId="6880"/>
    <cellStyle name="Отдельная ячейка - константа 2 6 4 2" xfId="6881"/>
    <cellStyle name="Отдельная ячейка - константа 2 6 5" xfId="6882"/>
    <cellStyle name="Отдельная ячейка - константа 2 7" xfId="6883"/>
    <cellStyle name="Отдельная ячейка - константа 2 7 2" xfId="6884"/>
    <cellStyle name="Отдельная ячейка - константа 2 7 2 2" xfId="6885"/>
    <cellStyle name="Отдельная ячейка - константа 2 7 2 2 2" xfId="6886"/>
    <cellStyle name="Отдельная ячейка - константа 2 7 2 3" xfId="6887"/>
    <cellStyle name="Отдельная ячейка - константа 2 7 2 4" xfId="6888"/>
    <cellStyle name="Отдельная ячейка - константа 2 7 3" xfId="6889"/>
    <cellStyle name="Отдельная ячейка - константа 2 7 3 2" xfId="6890"/>
    <cellStyle name="Отдельная ячейка - константа 2 7 3 2 2" xfId="6891"/>
    <cellStyle name="Отдельная ячейка - константа 2 7 3 3" xfId="6892"/>
    <cellStyle name="Отдельная ячейка - константа 2 7 3 4" xfId="6893"/>
    <cellStyle name="Отдельная ячейка - константа 2 7 4" xfId="6894"/>
    <cellStyle name="Отдельная ячейка - константа 2 7 4 2" xfId="6895"/>
    <cellStyle name="Отдельная ячейка - константа 2 7 5" xfId="6896"/>
    <cellStyle name="Отдельная ячейка - константа 2 8" xfId="6897"/>
    <cellStyle name="Отдельная ячейка - константа 2 8 2" xfId="6898"/>
    <cellStyle name="Отдельная ячейка - константа 2 8 2 2" xfId="6899"/>
    <cellStyle name="Отдельная ячейка - константа 2 8 2 2 2" xfId="6900"/>
    <cellStyle name="Отдельная ячейка - константа 2 8 2 3" xfId="6901"/>
    <cellStyle name="Отдельная ячейка - константа 2 8 2 4" xfId="6902"/>
    <cellStyle name="Отдельная ячейка - константа 2 8 3" xfId="6903"/>
    <cellStyle name="Отдельная ячейка - константа 2 8 3 2" xfId="6904"/>
    <cellStyle name="Отдельная ячейка - константа 2 8 3 2 2" xfId="6905"/>
    <cellStyle name="Отдельная ячейка - константа 2 8 3 3" xfId="6906"/>
    <cellStyle name="Отдельная ячейка - константа 2 8 3 4" xfId="6907"/>
    <cellStyle name="Отдельная ячейка - константа 2 8 4" xfId="6908"/>
    <cellStyle name="Отдельная ячейка - константа 2 8 4 2" xfId="6909"/>
    <cellStyle name="Отдельная ячейка - константа 2 8 5" xfId="6910"/>
    <cellStyle name="Отдельная ячейка - константа 2 9" xfId="6911"/>
    <cellStyle name="Отдельная ячейка - константа 2 9 2" xfId="6912"/>
    <cellStyle name="Отдельная ячейка - константа 2 9 2 2" xfId="6913"/>
    <cellStyle name="Отдельная ячейка - константа 2 9 2 2 2" xfId="6914"/>
    <cellStyle name="Отдельная ячейка - константа 2 9 2 3" xfId="6915"/>
    <cellStyle name="Отдельная ячейка - константа 2 9 2 4" xfId="6916"/>
    <cellStyle name="Отдельная ячейка - константа 2 9 3" xfId="6917"/>
    <cellStyle name="Отдельная ячейка - константа 2 9 3 2" xfId="6918"/>
    <cellStyle name="Отдельная ячейка - константа 2 9 3 2 2" xfId="6919"/>
    <cellStyle name="Отдельная ячейка - константа 2 9 3 3" xfId="6920"/>
    <cellStyle name="Отдельная ячейка - константа 2 9 3 4" xfId="6921"/>
    <cellStyle name="Отдельная ячейка - константа 2 9 4" xfId="6922"/>
    <cellStyle name="Отдельная ячейка - константа 2 9 4 2" xfId="6923"/>
    <cellStyle name="Отдельная ячейка - константа 2 9 5" xfId="6924"/>
    <cellStyle name="Отдельная ячейка - константа 2_10470_35589_Расчет показателей КФМ" xfId="6925"/>
    <cellStyle name="Отдельная ячейка - константа 20" xfId="6926"/>
    <cellStyle name="Отдельная ячейка - константа 20 2" xfId="6927"/>
    <cellStyle name="Отдельная ячейка - константа 20 2 2" xfId="6928"/>
    <cellStyle name="Отдельная ячейка - константа 20 2 2 2" xfId="6929"/>
    <cellStyle name="Отдельная ячейка - константа 20 2 2 3" xfId="6930"/>
    <cellStyle name="Отдельная ячейка - константа 20 2 3" xfId="6931"/>
    <cellStyle name="Отдельная ячейка - константа 20 2 3 2" xfId="6932"/>
    <cellStyle name="Отдельная ячейка - константа 20 2 3 3" xfId="6933"/>
    <cellStyle name="Отдельная ячейка - константа 20 2 3 4" xfId="6934"/>
    <cellStyle name="Отдельная ячейка - константа 20 2 4" xfId="6935"/>
    <cellStyle name="Отдельная ячейка - константа 20 2 4 2" xfId="6936"/>
    <cellStyle name="Отдельная ячейка - константа 20 2 5" xfId="6937"/>
    <cellStyle name="Отдельная ячейка - константа 20 3" xfId="6938"/>
    <cellStyle name="Отдельная ячейка - константа 20 3 2" xfId="6939"/>
    <cellStyle name="Отдельная ячейка - константа 20 3 2 2" xfId="6940"/>
    <cellStyle name="Отдельная ячейка - константа 20 3 3" xfId="6941"/>
    <cellStyle name="Отдельная ячейка - константа 20 3 3 2" xfId="6942"/>
    <cellStyle name="Отдельная ячейка - константа 20 3 4" xfId="6943"/>
    <cellStyle name="Отдельная ячейка - константа 20 3 5" xfId="6944"/>
    <cellStyle name="Отдельная ячейка - константа 20 4" xfId="6945"/>
    <cellStyle name="Отдельная ячейка - константа 20 4 2" xfId="6946"/>
    <cellStyle name="Отдельная ячейка - константа 20 5" xfId="6947"/>
    <cellStyle name="Отдельная ячейка - константа 20 5 2" xfId="6948"/>
    <cellStyle name="Отдельная ячейка - константа 20 6" xfId="6949"/>
    <cellStyle name="Отдельная ячейка - константа 20 7" xfId="6950"/>
    <cellStyle name="Отдельная ячейка - константа 21" xfId="6951"/>
    <cellStyle name="Отдельная ячейка - константа 21 2" xfId="6952"/>
    <cellStyle name="Отдельная ячейка - константа 21 2 2" xfId="6953"/>
    <cellStyle name="Отдельная ячейка - константа 21 2 2 2" xfId="6954"/>
    <cellStyle name="Отдельная ячейка - константа 21 2 2 3" xfId="6955"/>
    <cellStyle name="Отдельная ячейка - константа 21 2 3" xfId="6956"/>
    <cellStyle name="Отдельная ячейка - константа 21 2 3 2" xfId="6957"/>
    <cellStyle name="Отдельная ячейка - константа 21 2 3 3" xfId="6958"/>
    <cellStyle name="Отдельная ячейка - константа 21 2 3 4" xfId="6959"/>
    <cellStyle name="Отдельная ячейка - константа 21 2 4" xfId="6960"/>
    <cellStyle name="Отдельная ячейка - константа 21 2 4 2" xfId="6961"/>
    <cellStyle name="Отдельная ячейка - константа 21 2 5" xfId="6962"/>
    <cellStyle name="Отдельная ячейка - константа 21 3" xfId="6963"/>
    <cellStyle name="Отдельная ячейка - константа 21 3 2" xfId="6964"/>
    <cellStyle name="Отдельная ячейка - константа 21 3 2 2" xfId="6965"/>
    <cellStyle name="Отдельная ячейка - константа 21 3 3" xfId="6966"/>
    <cellStyle name="Отдельная ячейка - константа 21 3 3 2" xfId="6967"/>
    <cellStyle name="Отдельная ячейка - константа 21 3 4" xfId="6968"/>
    <cellStyle name="Отдельная ячейка - константа 21 3 5" xfId="6969"/>
    <cellStyle name="Отдельная ячейка - константа 21 4" xfId="6970"/>
    <cellStyle name="Отдельная ячейка - константа 21 4 2" xfId="6971"/>
    <cellStyle name="Отдельная ячейка - константа 21 5" xfId="6972"/>
    <cellStyle name="Отдельная ячейка - константа 21 5 2" xfId="6973"/>
    <cellStyle name="Отдельная ячейка - константа 21 6" xfId="6974"/>
    <cellStyle name="Отдельная ячейка - константа 21 7" xfId="6975"/>
    <cellStyle name="Отдельная ячейка - константа 22" xfId="6976"/>
    <cellStyle name="Отдельная ячейка - константа 22 2" xfId="6977"/>
    <cellStyle name="Отдельная ячейка - константа 22 2 2" xfId="6978"/>
    <cellStyle name="Отдельная ячейка - константа 22 3" xfId="6979"/>
    <cellStyle name="Отдельная ячейка - константа 22 4" xfId="6980"/>
    <cellStyle name="Отдельная ячейка - константа 23" xfId="6981"/>
    <cellStyle name="Отдельная ячейка - константа 23 2" xfId="6982"/>
    <cellStyle name="Отдельная ячейка - константа 23 2 2" xfId="6983"/>
    <cellStyle name="Отдельная ячейка - константа 23 3" xfId="6984"/>
    <cellStyle name="Отдельная ячейка - константа 23 4" xfId="6985"/>
    <cellStyle name="Отдельная ячейка - константа 24" xfId="6986"/>
    <cellStyle name="Отдельная ячейка - константа 24 2" xfId="6987"/>
    <cellStyle name="Отдельная ячейка - константа 24 2 2" xfId="6988"/>
    <cellStyle name="Отдельная ячейка - константа 24 3" xfId="6989"/>
    <cellStyle name="Отдельная ячейка - константа 24 4" xfId="6990"/>
    <cellStyle name="Отдельная ячейка - константа 25" xfId="6991"/>
    <cellStyle name="Отдельная ячейка - константа 25 2" xfId="6992"/>
    <cellStyle name="Отдельная ячейка - константа 25 2 2" xfId="6993"/>
    <cellStyle name="Отдельная ячейка - константа 25 3" xfId="6994"/>
    <cellStyle name="Отдельная ячейка - константа 25 4" xfId="6995"/>
    <cellStyle name="Отдельная ячейка - константа 26" xfId="6996"/>
    <cellStyle name="Отдельная ячейка - константа 26 2" xfId="6997"/>
    <cellStyle name="Отдельная ячейка - константа 26 2 2" xfId="6998"/>
    <cellStyle name="Отдельная ячейка - константа 26 3" xfId="6999"/>
    <cellStyle name="Отдельная ячейка - константа 26 4" xfId="7000"/>
    <cellStyle name="Отдельная ячейка - константа 27" xfId="7001"/>
    <cellStyle name="Отдельная ячейка - константа 27 2" xfId="7002"/>
    <cellStyle name="Отдельная ячейка - константа 27 2 2" xfId="7003"/>
    <cellStyle name="Отдельная ячейка - константа 27 3" xfId="7004"/>
    <cellStyle name="Отдельная ячейка - константа 27 4" xfId="7005"/>
    <cellStyle name="Отдельная ячейка - константа 28" xfId="7006"/>
    <cellStyle name="Отдельная ячейка - константа 28 2" xfId="7007"/>
    <cellStyle name="Отдельная ячейка - константа 28 2 2" xfId="7008"/>
    <cellStyle name="Отдельная ячейка - константа 28 3" xfId="7009"/>
    <cellStyle name="Отдельная ячейка - константа 28 4" xfId="7010"/>
    <cellStyle name="Отдельная ячейка - константа 29" xfId="7011"/>
    <cellStyle name="Отдельная ячейка - константа 29 2" xfId="7012"/>
    <cellStyle name="Отдельная ячейка - константа 29 2 2" xfId="7013"/>
    <cellStyle name="Отдельная ячейка - константа 29 3" xfId="7014"/>
    <cellStyle name="Отдельная ячейка - константа 29 4" xfId="7015"/>
    <cellStyle name="Отдельная ячейка - константа 3" xfId="7016"/>
    <cellStyle name="Отдельная ячейка - константа 3 2" xfId="7017"/>
    <cellStyle name="Отдельная ячейка - константа 3 2 2" xfId="7018"/>
    <cellStyle name="Отдельная ячейка - константа 3 2 2 2" xfId="7019"/>
    <cellStyle name="Отдельная ячейка - константа 3 2 2 3" xfId="7020"/>
    <cellStyle name="Отдельная ячейка - константа 3 2 3" xfId="7021"/>
    <cellStyle name="Отдельная ячейка - константа 3 2 3 2" xfId="7022"/>
    <cellStyle name="Отдельная ячейка - константа 3 2 3 2 2" xfId="7023"/>
    <cellStyle name="Отдельная ячейка - константа 3 2 3 3" xfId="7024"/>
    <cellStyle name="Отдельная ячейка - константа 3 2 3 4" xfId="7025"/>
    <cellStyle name="Отдельная ячейка - константа 3 2 3 5" xfId="7026"/>
    <cellStyle name="Отдельная ячейка - константа 3 2 4" xfId="7027"/>
    <cellStyle name="Отдельная ячейка - константа 3 2 4 2" xfId="7028"/>
    <cellStyle name="Отдельная ячейка - константа 3 2 5" xfId="7029"/>
    <cellStyle name="Отдельная ячейка - константа 3 2 6" xfId="7030"/>
    <cellStyle name="Отдельная ячейка - константа 3 2 7" xfId="7031"/>
    <cellStyle name="Отдельная ячейка - константа 3 3" xfId="7032"/>
    <cellStyle name="Отдельная ячейка - константа 3 3 2" xfId="7033"/>
    <cellStyle name="Отдельная ячейка - константа 3 3 2 2" xfId="7034"/>
    <cellStyle name="Отдельная ячейка - константа 3 3 3" xfId="7035"/>
    <cellStyle name="Отдельная ячейка - константа 3 3 3 2" xfId="7036"/>
    <cellStyle name="Отдельная ячейка - константа 3 3 4" xfId="7037"/>
    <cellStyle name="Отдельная ячейка - константа 3 3 5" xfId="7038"/>
    <cellStyle name="Отдельная ячейка - константа 3 4" xfId="7039"/>
    <cellStyle name="Отдельная ячейка - константа 3 4 2" xfId="7040"/>
    <cellStyle name="Отдельная ячейка - константа 3 4 3" xfId="7041"/>
    <cellStyle name="Отдельная ячейка - константа 3 4 4" xfId="7042"/>
    <cellStyle name="Отдельная ячейка - константа 3 4 5" xfId="7043"/>
    <cellStyle name="Отдельная ячейка - константа 3 5" xfId="7044"/>
    <cellStyle name="Отдельная ячейка - константа 3 5 2" xfId="7045"/>
    <cellStyle name="Отдельная ячейка - константа 3 6" xfId="7046"/>
    <cellStyle name="Отдельная ячейка - константа 3 7" xfId="7047"/>
    <cellStyle name="Отдельная ячейка - константа 3 8" xfId="7048"/>
    <cellStyle name="Отдельная ячейка - константа 30" xfId="7049"/>
    <cellStyle name="Отдельная ячейка - константа 30 2" xfId="7050"/>
    <cellStyle name="Отдельная ячейка - константа 30 2 2" xfId="7051"/>
    <cellStyle name="Отдельная ячейка - константа 30 3" xfId="7052"/>
    <cellStyle name="Отдельная ячейка - константа 30 4" xfId="7053"/>
    <cellStyle name="Отдельная ячейка - константа 31" xfId="7054"/>
    <cellStyle name="Отдельная ячейка - константа 31 2" xfId="7055"/>
    <cellStyle name="Отдельная ячейка - константа 31 2 2" xfId="7056"/>
    <cellStyle name="Отдельная ячейка - константа 31 3" xfId="7057"/>
    <cellStyle name="Отдельная ячейка - константа 31 4" xfId="7058"/>
    <cellStyle name="Отдельная ячейка - константа 32" xfId="7059"/>
    <cellStyle name="Отдельная ячейка - константа 32 2" xfId="7060"/>
    <cellStyle name="Отдельная ячейка - константа 32 2 2" xfId="7061"/>
    <cellStyle name="Отдельная ячейка - константа 32 3" xfId="7062"/>
    <cellStyle name="Отдельная ячейка - константа 32 4" xfId="7063"/>
    <cellStyle name="Отдельная ячейка - константа 33" xfId="7064"/>
    <cellStyle name="Отдельная ячейка - константа 33 2" xfId="7065"/>
    <cellStyle name="Отдельная ячейка - константа 33 2 2" xfId="7066"/>
    <cellStyle name="Отдельная ячейка - константа 33 3" xfId="7067"/>
    <cellStyle name="Отдельная ячейка - константа 33 4" xfId="7068"/>
    <cellStyle name="Отдельная ячейка - константа 34" xfId="7069"/>
    <cellStyle name="Отдельная ячейка - константа 34 2" xfId="7070"/>
    <cellStyle name="Отдельная ячейка - константа 34 2 2" xfId="7071"/>
    <cellStyle name="Отдельная ячейка - константа 34 3" xfId="7072"/>
    <cellStyle name="Отдельная ячейка - константа 34 4" xfId="7073"/>
    <cellStyle name="Отдельная ячейка - константа 35" xfId="7074"/>
    <cellStyle name="Отдельная ячейка - константа 35 2" xfId="7075"/>
    <cellStyle name="Отдельная ячейка - константа 35 2 2" xfId="7076"/>
    <cellStyle name="Отдельная ячейка - константа 35 3" xfId="7077"/>
    <cellStyle name="Отдельная ячейка - константа 35 4" xfId="7078"/>
    <cellStyle name="Отдельная ячейка - константа 36" xfId="7079"/>
    <cellStyle name="Отдельная ячейка - константа 36 2" xfId="7080"/>
    <cellStyle name="Отдельная ячейка - константа 36 2 2" xfId="7081"/>
    <cellStyle name="Отдельная ячейка - константа 36 3" xfId="7082"/>
    <cellStyle name="Отдельная ячейка - константа 36 4" xfId="7083"/>
    <cellStyle name="Отдельная ячейка - константа 37" xfId="7084"/>
    <cellStyle name="Отдельная ячейка - константа 37 2" xfId="7085"/>
    <cellStyle name="Отдельная ячейка - константа 37 2 2" xfId="7086"/>
    <cellStyle name="Отдельная ячейка - константа 37 3" xfId="7087"/>
    <cellStyle name="Отдельная ячейка - константа 37 4" xfId="7088"/>
    <cellStyle name="Отдельная ячейка - константа 38" xfId="7089"/>
    <cellStyle name="Отдельная ячейка - константа 38 2" xfId="7090"/>
    <cellStyle name="Отдельная ячейка - константа 38 2 2" xfId="7091"/>
    <cellStyle name="Отдельная ячейка - константа 38 3" xfId="7092"/>
    <cellStyle name="Отдельная ячейка - константа 38 4" xfId="7093"/>
    <cellStyle name="Отдельная ячейка - константа 39" xfId="7094"/>
    <cellStyle name="Отдельная ячейка - константа 39 2" xfId="7095"/>
    <cellStyle name="Отдельная ячейка - константа 39 2 2" xfId="7096"/>
    <cellStyle name="Отдельная ячейка - константа 39 3" xfId="7097"/>
    <cellStyle name="Отдельная ячейка - константа 39 4" xfId="7098"/>
    <cellStyle name="Отдельная ячейка - константа 4" xfId="7099"/>
    <cellStyle name="Отдельная ячейка - константа 4 2" xfId="7100"/>
    <cellStyle name="Отдельная ячейка - константа 4 2 2" xfId="7101"/>
    <cellStyle name="Отдельная ячейка - константа 4 2 2 2" xfId="7102"/>
    <cellStyle name="Отдельная ячейка - константа 4 2 2 3" xfId="7103"/>
    <cellStyle name="Отдельная ячейка - константа 4 2 3" xfId="7104"/>
    <cellStyle name="Отдельная ячейка - константа 4 2 3 2" xfId="7105"/>
    <cellStyle name="Отдельная ячейка - константа 4 2 3 2 2" xfId="7106"/>
    <cellStyle name="Отдельная ячейка - константа 4 2 3 3" xfId="7107"/>
    <cellStyle name="Отдельная ячейка - константа 4 2 3 4" xfId="7108"/>
    <cellStyle name="Отдельная ячейка - константа 4 2 3 5" xfId="7109"/>
    <cellStyle name="Отдельная ячейка - константа 4 2 4" xfId="7110"/>
    <cellStyle name="Отдельная ячейка - константа 4 2 4 2" xfId="7111"/>
    <cellStyle name="Отдельная ячейка - константа 4 2 5" xfId="7112"/>
    <cellStyle name="Отдельная ячейка - константа 4 2 6" xfId="7113"/>
    <cellStyle name="Отдельная ячейка - константа 4 2 7" xfId="7114"/>
    <cellStyle name="Отдельная ячейка - константа 4 3" xfId="7115"/>
    <cellStyle name="Отдельная ячейка - константа 4 3 2" xfId="7116"/>
    <cellStyle name="Отдельная ячейка - константа 4 3 2 2" xfId="7117"/>
    <cellStyle name="Отдельная ячейка - константа 4 3 3" xfId="7118"/>
    <cellStyle name="Отдельная ячейка - константа 4 3 3 2" xfId="7119"/>
    <cellStyle name="Отдельная ячейка - константа 4 3 4" xfId="7120"/>
    <cellStyle name="Отдельная ячейка - константа 4 3 5" xfId="7121"/>
    <cellStyle name="Отдельная ячейка - константа 4 4" xfId="7122"/>
    <cellStyle name="Отдельная ячейка - константа 4 4 2" xfId="7123"/>
    <cellStyle name="Отдельная ячейка - константа 4 4 3" xfId="7124"/>
    <cellStyle name="Отдельная ячейка - константа 4 4 4" xfId="7125"/>
    <cellStyle name="Отдельная ячейка - константа 4 4 5" xfId="7126"/>
    <cellStyle name="Отдельная ячейка - константа 4 5" xfId="7127"/>
    <cellStyle name="Отдельная ячейка - константа 4 5 2" xfId="7128"/>
    <cellStyle name="Отдельная ячейка - константа 4 6" xfId="7129"/>
    <cellStyle name="Отдельная ячейка - константа 4 7" xfId="7130"/>
    <cellStyle name="Отдельная ячейка - константа 4 8" xfId="7131"/>
    <cellStyle name="Отдельная ячейка - константа 40" xfId="7132"/>
    <cellStyle name="Отдельная ячейка - константа 40 2" xfId="7133"/>
    <cellStyle name="Отдельная ячейка - константа 40 2 2" xfId="7134"/>
    <cellStyle name="Отдельная ячейка - константа 40 3" xfId="7135"/>
    <cellStyle name="Отдельная ячейка - константа 40 4" xfId="7136"/>
    <cellStyle name="Отдельная ячейка - константа 41" xfId="7137"/>
    <cellStyle name="Отдельная ячейка - константа 41 2" xfId="7138"/>
    <cellStyle name="Отдельная ячейка - константа 41 2 2" xfId="7139"/>
    <cellStyle name="Отдельная ячейка - константа 41 3" xfId="7140"/>
    <cellStyle name="Отдельная ячейка - константа 41 4" xfId="7141"/>
    <cellStyle name="Отдельная ячейка - константа 42" xfId="7142"/>
    <cellStyle name="Отдельная ячейка - константа 42 2" xfId="7143"/>
    <cellStyle name="Отдельная ячейка - константа 42 2 2" xfId="7144"/>
    <cellStyle name="Отдельная ячейка - константа 42 3" xfId="7145"/>
    <cellStyle name="Отдельная ячейка - константа 42 4" xfId="7146"/>
    <cellStyle name="Отдельная ячейка - константа 43" xfId="7147"/>
    <cellStyle name="Отдельная ячейка - константа 43 2" xfId="7148"/>
    <cellStyle name="Отдельная ячейка - константа 43 2 2" xfId="7149"/>
    <cellStyle name="Отдельная ячейка - константа 43 3" xfId="7150"/>
    <cellStyle name="Отдельная ячейка - константа 43 4" xfId="7151"/>
    <cellStyle name="Отдельная ячейка - константа 44" xfId="7152"/>
    <cellStyle name="Отдельная ячейка - константа 44 2" xfId="7153"/>
    <cellStyle name="Отдельная ячейка - константа 44 2 2" xfId="7154"/>
    <cellStyle name="Отдельная ячейка - константа 44 3" xfId="7155"/>
    <cellStyle name="Отдельная ячейка - константа 44 4" xfId="7156"/>
    <cellStyle name="Отдельная ячейка - константа 45" xfId="7157"/>
    <cellStyle name="Отдельная ячейка - константа 45 2" xfId="7158"/>
    <cellStyle name="Отдельная ячейка - константа 45 2 2" xfId="7159"/>
    <cellStyle name="Отдельная ячейка - константа 45 3" xfId="7160"/>
    <cellStyle name="Отдельная ячейка - константа 45 4" xfId="7161"/>
    <cellStyle name="Отдельная ячейка - константа 46" xfId="7162"/>
    <cellStyle name="Отдельная ячейка - константа 46 2" xfId="7163"/>
    <cellStyle name="Отдельная ячейка - константа 46 2 2" xfId="7164"/>
    <cellStyle name="Отдельная ячейка - константа 46 3" xfId="7165"/>
    <cellStyle name="Отдельная ячейка - константа 46 4" xfId="7166"/>
    <cellStyle name="Отдельная ячейка - константа 47" xfId="7167"/>
    <cellStyle name="Отдельная ячейка - константа 47 2" xfId="7168"/>
    <cellStyle name="Отдельная ячейка - константа 47 2 2" xfId="7169"/>
    <cellStyle name="Отдельная ячейка - константа 47 3" xfId="7170"/>
    <cellStyle name="Отдельная ячейка - константа 47 4" xfId="7171"/>
    <cellStyle name="Отдельная ячейка - константа 48" xfId="7172"/>
    <cellStyle name="Отдельная ячейка - константа 48 2" xfId="7173"/>
    <cellStyle name="Отдельная ячейка - константа 48 2 2" xfId="7174"/>
    <cellStyle name="Отдельная ячейка - константа 48 3" xfId="7175"/>
    <cellStyle name="Отдельная ячейка - константа 48 4" xfId="7176"/>
    <cellStyle name="Отдельная ячейка - константа 49" xfId="7177"/>
    <cellStyle name="Отдельная ячейка - константа 49 2" xfId="7178"/>
    <cellStyle name="Отдельная ячейка - константа 49 2 2" xfId="7179"/>
    <cellStyle name="Отдельная ячейка - константа 49 3" xfId="7180"/>
    <cellStyle name="Отдельная ячейка - константа 49 4" xfId="7181"/>
    <cellStyle name="Отдельная ячейка - константа 5" xfId="7182"/>
    <cellStyle name="Отдельная ячейка - константа 5 2" xfId="7183"/>
    <cellStyle name="Отдельная ячейка - константа 5 2 2" xfId="7184"/>
    <cellStyle name="Отдельная ячейка - константа 5 2 2 2" xfId="7185"/>
    <cellStyle name="Отдельная ячейка - константа 5 2 2 3" xfId="7186"/>
    <cellStyle name="Отдельная ячейка - константа 5 2 3" xfId="7187"/>
    <cellStyle name="Отдельная ячейка - константа 5 2 3 2" xfId="7188"/>
    <cellStyle name="Отдельная ячейка - константа 5 2 3 2 2" xfId="7189"/>
    <cellStyle name="Отдельная ячейка - константа 5 2 3 3" xfId="7190"/>
    <cellStyle name="Отдельная ячейка - константа 5 2 3 4" xfId="7191"/>
    <cellStyle name="Отдельная ячейка - константа 5 2 3 5" xfId="7192"/>
    <cellStyle name="Отдельная ячейка - константа 5 2 4" xfId="7193"/>
    <cellStyle name="Отдельная ячейка - константа 5 2 4 2" xfId="7194"/>
    <cellStyle name="Отдельная ячейка - константа 5 2 5" xfId="7195"/>
    <cellStyle name="Отдельная ячейка - константа 5 2 6" xfId="7196"/>
    <cellStyle name="Отдельная ячейка - константа 5 2 7" xfId="7197"/>
    <cellStyle name="Отдельная ячейка - константа 5 3" xfId="7198"/>
    <cellStyle name="Отдельная ячейка - константа 5 3 2" xfId="7199"/>
    <cellStyle name="Отдельная ячейка - константа 5 3 2 2" xfId="7200"/>
    <cellStyle name="Отдельная ячейка - константа 5 3 3" xfId="7201"/>
    <cellStyle name="Отдельная ячейка - константа 5 3 3 2" xfId="7202"/>
    <cellStyle name="Отдельная ячейка - константа 5 3 4" xfId="7203"/>
    <cellStyle name="Отдельная ячейка - константа 5 3 5" xfId="7204"/>
    <cellStyle name="Отдельная ячейка - константа 5 4" xfId="7205"/>
    <cellStyle name="Отдельная ячейка - константа 5 4 2" xfId="7206"/>
    <cellStyle name="Отдельная ячейка - константа 5 4 3" xfId="7207"/>
    <cellStyle name="Отдельная ячейка - константа 5 4 4" xfId="7208"/>
    <cellStyle name="Отдельная ячейка - константа 5 4 5" xfId="7209"/>
    <cellStyle name="Отдельная ячейка - константа 5 5" xfId="7210"/>
    <cellStyle name="Отдельная ячейка - константа 5 5 2" xfId="7211"/>
    <cellStyle name="Отдельная ячейка - константа 5 6" xfId="7212"/>
    <cellStyle name="Отдельная ячейка - константа 5 7" xfId="7213"/>
    <cellStyle name="Отдельная ячейка - константа 5 8" xfId="7214"/>
    <cellStyle name="Отдельная ячейка - константа 50" xfId="7215"/>
    <cellStyle name="Отдельная ячейка - константа 50 2" xfId="7216"/>
    <cellStyle name="Отдельная ячейка - константа 50 2 2" xfId="7217"/>
    <cellStyle name="Отдельная ячейка - константа 50 3" xfId="7218"/>
    <cellStyle name="Отдельная ячейка - константа 50 4" xfId="7219"/>
    <cellStyle name="Отдельная ячейка - константа 51" xfId="7220"/>
    <cellStyle name="Отдельная ячейка - константа 51 2" xfId="7221"/>
    <cellStyle name="Отдельная ячейка - константа 51 2 2" xfId="7222"/>
    <cellStyle name="Отдельная ячейка - константа 51 3" xfId="7223"/>
    <cellStyle name="Отдельная ячейка - константа 51 4" xfId="7224"/>
    <cellStyle name="Отдельная ячейка - константа 52" xfId="7225"/>
    <cellStyle name="Отдельная ячейка - константа 52 2" xfId="7226"/>
    <cellStyle name="Отдельная ячейка - константа 52 2 2" xfId="7227"/>
    <cellStyle name="Отдельная ячейка - константа 52 3" xfId="7228"/>
    <cellStyle name="Отдельная ячейка - константа 52 4" xfId="7229"/>
    <cellStyle name="Отдельная ячейка - константа 53" xfId="7230"/>
    <cellStyle name="Отдельная ячейка - константа 53 2" xfId="7231"/>
    <cellStyle name="Отдельная ячейка - константа 53 2 2" xfId="7232"/>
    <cellStyle name="Отдельная ячейка - константа 53 3" xfId="7233"/>
    <cellStyle name="Отдельная ячейка - константа 53 4" xfId="7234"/>
    <cellStyle name="Отдельная ячейка - константа 54" xfId="7235"/>
    <cellStyle name="Отдельная ячейка - константа 54 2" xfId="7236"/>
    <cellStyle name="Отдельная ячейка - константа 54 2 2" xfId="7237"/>
    <cellStyle name="Отдельная ячейка - константа 54 3" xfId="7238"/>
    <cellStyle name="Отдельная ячейка - константа 54 4" xfId="7239"/>
    <cellStyle name="Отдельная ячейка - константа 55" xfId="7240"/>
    <cellStyle name="Отдельная ячейка - константа 55 2" xfId="7241"/>
    <cellStyle name="Отдельная ячейка - константа 55 2 2" xfId="7242"/>
    <cellStyle name="Отдельная ячейка - константа 55 3" xfId="7243"/>
    <cellStyle name="Отдельная ячейка - константа 55 4" xfId="7244"/>
    <cellStyle name="Отдельная ячейка - константа 56" xfId="7245"/>
    <cellStyle name="Отдельная ячейка - константа 56 2" xfId="7246"/>
    <cellStyle name="Отдельная ячейка - константа 56 2 2" xfId="7247"/>
    <cellStyle name="Отдельная ячейка - константа 56 3" xfId="7248"/>
    <cellStyle name="Отдельная ячейка - константа 56 4" xfId="7249"/>
    <cellStyle name="Отдельная ячейка - константа 57" xfId="7250"/>
    <cellStyle name="Отдельная ячейка - константа 57 2" xfId="7251"/>
    <cellStyle name="Отдельная ячейка - константа 57 2 2" xfId="7252"/>
    <cellStyle name="Отдельная ячейка - константа 57 3" xfId="7253"/>
    <cellStyle name="Отдельная ячейка - константа 57 4" xfId="7254"/>
    <cellStyle name="Отдельная ячейка - константа 58" xfId="7255"/>
    <cellStyle name="Отдельная ячейка - константа 58 2" xfId="7256"/>
    <cellStyle name="Отдельная ячейка - константа 58 2 2" xfId="7257"/>
    <cellStyle name="Отдельная ячейка - константа 58 3" xfId="7258"/>
    <cellStyle name="Отдельная ячейка - константа 58 4" xfId="7259"/>
    <cellStyle name="Отдельная ячейка - константа 59" xfId="7260"/>
    <cellStyle name="Отдельная ячейка - константа 59 2" xfId="7261"/>
    <cellStyle name="Отдельная ячейка - константа 59 2 2" xfId="7262"/>
    <cellStyle name="Отдельная ячейка - константа 59 3" xfId="7263"/>
    <cellStyle name="Отдельная ячейка - константа 59 4" xfId="7264"/>
    <cellStyle name="Отдельная ячейка - константа 6" xfId="7265"/>
    <cellStyle name="Отдельная ячейка - константа 6 2" xfId="7266"/>
    <cellStyle name="Отдельная ячейка - константа 6 2 2" xfId="7267"/>
    <cellStyle name="Отдельная ячейка - константа 6 2 2 2" xfId="7268"/>
    <cellStyle name="Отдельная ячейка - константа 6 2 2 3" xfId="7269"/>
    <cellStyle name="Отдельная ячейка - константа 6 2 3" xfId="7270"/>
    <cellStyle name="Отдельная ячейка - константа 6 2 3 2" xfId="7271"/>
    <cellStyle name="Отдельная ячейка - константа 6 2 3 2 2" xfId="7272"/>
    <cellStyle name="Отдельная ячейка - константа 6 2 3 3" xfId="7273"/>
    <cellStyle name="Отдельная ячейка - константа 6 2 3 4" xfId="7274"/>
    <cellStyle name="Отдельная ячейка - константа 6 2 3 5" xfId="7275"/>
    <cellStyle name="Отдельная ячейка - константа 6 2 4" xfId="7276"/>
    <cellStyle name="Отдельная ячейка - константа 6 2 4 2" xfId="7277"/>
    <cellStyle name="Отдельная ячейка - константа 6 2 5" xfId="7278"/>
    <cellStyle name="Отдельная ячейка - константа 6 2 6" xfId="7279"/>
    <cellStyle name="Отдельная ячейка - константа 6 2 7" xfId="7280"/>
    <cellStyle name="Отдельная ячейка - константа 6 3" xfId="7281"/>
    <cellStyle name="Отдельная ячейка - константа 6 3 2" xfId="7282"/>
    <cellStyle name="Отдельная ячейка - константа 6 3 2 2" xfId="7283"/>
    <cellStyle name="Отдельная ячейка - константа 6 3 3" xfId="7284"/>
    <cellStyle name="Отдельная ячейка - константа 6 3 3 2" xfId="7285"/>
    <cellStyle name="Отдельная ячейка - константа 6 3 4" xfId="7286"/>
    <cellStyle name="Отдельная ячейка - константа 6 3 5" xfId="7287"/>
    <cellStyle name="Отдельная ячейка - константа 6 4" xfId="7288"/>
    <cellStyle name="Отдельная ячейка - константа 6 4 2" xfId="7289"/>
    <cellStyle name="Отдельная ячейка - константа 6 4 3" xfId="7290"/>
    <cellStyle name="Отдельная ячейка - константа 6 4 4" xfId="7291"/>
    <cellStyle name="Отдельная ячейка - константа 6 4 5" xfId="7292"/>
    <cellStyle name="Отдельная ячейка - константа 6 5" xfId="7293"/>
    <cellStyle name="Отдельная ячейка - константа 6 5 2" xfId="7294"/>
    <cellStyle name="Отдельная ячейка - константа 6 6" xfId="7295"/>
    <cellStyle name="Отдельная ячейка - константа 6 7" xfId="7296"/>
    <cellStyle name="Отдельная ячейка - константа 6 8" xfId="7297"/>
    <cellStyle name="Отдельная ячейка - константа 60" xfId="7298"/>
    <cellStyle name="Отдельная ячейка - константа 60 2" xfId="7299"/>
    <cellStyle name="Отдельная ячейка - константа 60 2 2" xfId="7300"/>
    <cellStyle name="Отдельная ячейка - константа 60 3" xfId="7301"/>
    <cellStyle name="Отдельная ячейка - константа 61" xfId="7302"/>
    <cellStyle name="Отдельная ячейка - константа 61 2" xfId="7303"/>
    <cellStyle name="Отдельная ячейка - константа 61 2 2" xfId="7304"/>
    <cellStyle name="Отдельная ячейка - константа 61 3" xfId="7305"/>
    <cellStyle name="Отдельная ячейка - константа 62" xfId="7306"/>
    <cellStyle name="Отдельная ячейка - константа 62 2" xfId="7307"/>
    <cellStyle name="Отдельная ячейка - константа 62 2 2" xfId="7308"/>
    <cellStyle name="Отдельная ячейка - константа 62 3" xfId="7309"/>
    <cellStyle name="Отдельная ячейка - константа 63" xfId="7310"/>
    <cellStyle name="Отдельная ячейка - константа 63 2" xfId="7311"/>
    <cellStyle name="Отдельная ячейка - константа 63 2 2" xfId="7312"/>
    <cellStyle name="Отдельная ячейка - константа 63 3" xfId="7313"/>
    <cellStyle name="Отдельная ячейка - константа 64" xfId="7314"/>
    <cellStyle name="Отдельная ячейка - константа 64 2" xfId="7315"/>
    <cellStyle name="Отдельная ячейка - константа 64 2 2" xfId="7316"/>
    <cellStyle name="Отдельная ячейка - константа 64 3" xfId="7317"/>
    <cellStyle name="Отдельная ячейка - константа 65" xfId="7318"/>
    <cellStyle name="Отдельная ячейка - константа 65 2" xfId="7319"/>
    <cellStyle name="Отдельная ячейка - константа 65 2 2" xfId="7320"/>
    <cellStyle name="Отдельная ячейка - константа 65 3" xfId="7321"/>
    <cellStyle name="Отдельная ячейка - константа 66" xfId="7322"/>
    <cellStyle name="Отдельная ячейка - константа 66 2" xfId="7323"/>
    <cellStyle name="Отдельная ячейка - константа 66 2 2" xfId="7324"/>
    <cellStyle name="Отдельная ячейка - константа 66 3" xfId="7325"/>
    <cellStyle name="Отдельная ячейка - константа 67" xfId="7326"/>
    <cellStyle name="Отдельная ячейка - константа 67 2" xfId="7327"/>
    <cellStyle name="Отдельная ячейка - константа 67 2 2" xfId="7328"/>
    <cellStyle name="Отдельная ячейка - константа 67 3" xfId="7329"/>
    <cellStyle name="Отдельная ячейка - константа 68" xfId="7330"/>
    <cellStyle name="Отдельная ячейка - константа 68 2" xfId="7331"/>
    <cellStyle name="Отдельная ячейка - константа 68 2 2" xfId="7332"/>
    <cellStyle name="Отдельная ячейка - константа 68 3" xfId="7333"/>
    <cellStyle name="Отдельная ячейка - константа 69" xfId="7334"/>
    <cellStyle name="Отдельная ячейка - константа 69 2" xfId="7335"/>
    <cellStyle name="Отдельная ячейка - константа 69 2 2" xfId="7336"/>
    <cellStyle name="Отдельная ячейка - константа 69 3" xfId="7337"/>
    <cellStyle name="Отдельная ячейка - константа 7" xfId="7338"/>
    <cellStyle name="Отдельная ячейка - константа 7 2" xfId="7339"/>
    <cellStyle name="Отдельная ячейка - константа 7 2 2" xfId="7340"/>
    <cellStyle name="Отдельная ячейка - константа 7 2 2 2" xfId="7341"/>
    <cellStyle name="Отдельная ячейка - константа 7 2 2 3" xfId="7342"/>
    <cellStyle name="Отдельная ячейка - константа 7 2 3" xfId="7343"/>
    <cellStyle name="Отдельная ячейка - константа 7 2 3 2" xfId="7344"/>
    <cellStyle name="Отдельная ячейка - константа 7 2 3 2 2" xfId="7345"/>
    <cellStyle name="Отдельная ячейка - константа 7 2 3 3" xfId="7346"/>
    <cellStyle name="Отдельная ячейка - константа 7 2 3 4" xfId="7347"/>
    <cellStyle name="Отдельная ячейка - константа 7 2 3 5" xfId="7348"/>
    <cellStyle name="Отдельная ячейка - константа 7 2 4" xfId="7349"/>
    <cellStyle name="Отдельная ячейка - константа 7 2 4 2" xfId="7350"/>
    <cellStyle name="Отдельная ячейка - константа 7 2 5" xfId="7351"/>
    <cellStyle name="Отдельная ячейка - константа 7 2 6" xfId="7352"/>
    <cellStyle name="Отдельная ячейка - константа 7 2 7" xfId="7353"/>
    <cellStyle name="Отдельная ячейка - константа 7 3" xfId="7354"/>
    <cellStyle name="Отдельная ячейка - константа 7 3 2" xfId="7355"/>
    <cellStyle name="Отдельная ячейка - константа 7 3 2 2" xfId="7356"/>
    <cellStyle name="Отдельная ячейка - константа 7 3 3" xfId="7357"/>
    <cellStyle name="Отдельная ячейка - константа 7 3 3 2" xfId="7358"/>
    <cellStyle name="Отдельная ячейка - константа 7 3 4" xfId="7359"/>
    <cellStyle name="Отдельная ячейка - константа 7 3 5" xfId="7360"/>
    <cellStyle name="Отдельная ячейка - константа 7 4" xfId="7361"/>
    <cellStyle name="Отдельная ячейка - константа 7 4 2" xfId="7362"/>
    <cellStyle name="Отдельная ячейка - константа 7 4 3" xfId="7363"/>
    <cellStyle name="Отдельная ячейка - константа 7 4 4" xfId="7364"/>
    <cellStyle name="Отдельная ячейка - константа 7 4 5" xfId="7365"/>
    <cellStyle name="Отдельная ячейка - константа 7 5" xfId="7366"/>
    <cellStyle name="Отдельная ячейка - константа 7 5 2" xfId="7367"/>
    <cellStyle name="Отдельная ячейка - константа 7 6" xfId="7368"/>
    <cellStyle name="Отдельная ячейка - константа 7 7" xfId="7369"/>
    <cellStyle name="Отдельная ячейка - константа 7 8" xfId="7370"/>
    <cellStyle name="Отдельная ячейка - константа 70" xfId="7371"/>
    <cellStyle name="Отдельная ячейка - константа 70 2" xfId="7372"/>
    <cellStyle name="Отдельная ячейка - константа 70 2 2" xfId="7373"/>
    <cellStyle name="Отдельная ячейка - константа 70 3" xfId="7374"/>
    <cellStyle name="Отдельная ячейка - константа 71" xfId="7375"/>
    <cellStyle name="Отдельная ячейка - константа 71 2" xfId="7376"/>
    <cellStyle name="Отдельная ячейка - константа 71 2 2" xfId="7377"/>
    <cellStyle name="Отдельная ячейка - константа 71 3" xfId="7378"/>
    <cellStyle name="Отдельная ячейка - константа 72" xfId="7379"/>
    <cellStyle name="Отдельная ячейка - константа 72 2" xfId="7380"/>
    <cellStyle name="Отдельная ячейка - константа 72 2 2" xfId="7381"/>
    <cellStyle name="Отдельная ячейка - константа 72 3" xfId="7382"/>
    <cellStyle name="Отдельная ячейка - константа 73" xfId="7383"/>
    <cellStyle name="Отдельная ячейка - константа 73 2" xfId="7384"/>
    <cellStyle name="Отдельная ячейка - константа 73 2 2" xfId="7385"/>
    <cellStyle name="Отдельная ячейка - константа 73 3" xfId="7386"/>
    <cellStyle name="Отдельная ячейка - константа 74" xfId="7387"/>
    <cellStyle name="Отдельная ячейка - константа 74 2" xfId="7388"/>
    <cellStyle name="Отдельная ячейка - константа 74 2 2" xfId="7389"/>
    <cellStyle name="Отдельная ячейка - константа 74 3" xfId="7390"/>
    <cellStyle name="Отдельная ячейка - константа 75" xfId="7391"/>
    <cellStyle name="Отдельная ячейка - константа 75 2" xfId="7392"/>
    <cellStyle name="Отдельная ячейка - константа 75 2 2" xfId="7393"/>
    <cellStyle name="Отдельная ячейка - константа 75 3" xfId="7394"/>
    <cellStyle name="Отдельная ячейка - константа 76" xfId="7395"/>
    <cellStyle name="Отдельная ячейка - константа 76 2" xfId="7396"/>
    <cellStyle name="Отдельная ячейка - константа 76 2 2" xfId="7397"/>
    <cellStyle name="Отдельная ячейка - константа 76 3" xfId="7398"/>
    <cellStyle name="Отдельная ячейка - константа 77" xfId="7399"/>
    <cellStyle name="Отдельная ячейка - константа 77 2" xfId="7400"/>
    <cellStyle name="Отдельная ячейка - константа 77 2 2" xfId="7401"/>
    <cellStyle name="Отдельная ячейка - константа 77 3" xfId="7402"/>
    <cellStyle name="Отдельная ячейка - константа 78" xfId="7403"/>
    <cellStyle name="Отдельная ячейка - константа 78 2" xfId="7404"/>
    <cellStyle name="Отдельная ячейка - константа 79" xfId="7405"/>
    <cellStyle name="Отдельная ячейка - константа 79 2" xfId="7406"/>
    <cellStyle name="Отдельная ячейка - константа 8" xfId="7407"/>
    <cellStyle name="Отдельная ячейка - константа 8 2" xfId="7408"/>
    <cellStyle name="Отдельная ячейка - константа 8 2 2" xfId="7409"/>
    <cellStyle name="Отдельная ячейка - константа 8 2 2 2" xfId="7410"/>
    <cellStyle name="Отдельная ячейка - константа 8 2 2 3" xfId="7411"/>
    <cellStyle name="Отдельная ячейка - константа 8 2 3" xfId="7412"/>
    <cellStyle name="Отдельная ячейка - константа 8 2 3 2" xfId="7413"/>
    <cellStyle name="Отдельная ячейка - константа 8 2 3 2 2" xfId="7414"/>
    <cellStyle name="Отдельная ячейка - константа 8 2 3 3" xfId="7415"/>
    <cellStyle name="Отдельная ячейка - константа 8 2 3 4" xfId="7416"/>
    <cellStyle name="Отдельная ячейка - константа 8 2 3 5" xfId="7417"/>
    <cellStyle name="Отдельная ячейка - константа 8 2 4" xfId="7418"/>
    <cellStyle name="Отдельная ячейка - константа 8 2 4 2" xfId="7419"/>
    <cellStyle name="Отдельная ячейка - константа 8 2 5" xfId="7420"/>
    <cellStyle name="Отдельная ячейка - константа 8 2 6" xfId="7421"/>
    <cellStyle name="Отдельная ячейка - константа 8 2 7" xfId="7422"/>
    <cellStyle name="Отдельная ячейка - константа 8 3" xfId="7423"/>
    <cellStyle name="Отдельная ячейка - константа 8 3 2" xfId="7424"/>
    <cellStyle name="Отдельная ячейка - константа 8 3 2 2" xfId="7425"/>
    <cellStyle name="Отдельная ячейка - константа 8 3 3" xfId="7426"/>
    <cellStyle name="Отдельная ячейка - константа 8 3 3 2" xfId="7427"/>
    <cellStyle name="Отдельная ячейка - константа 8 3 4" xfId="7428"/>
    <cellStyle name="Отдельная ячейка - константа 8 3 5" xfId="7429"/>
    <cellStyle name="Отдельная ячейка - константа 8 4" xfId="7430"/>
    <cellStyle name="Отдельная ячейка - константа 8 4 2" xfId="7431"/>
    <cellStyle name="Отдельная ячейка - константа 8 4 3" xfId="7432"/>
    <cellStyle name="Отдельная ячейка - константа 8 4 4" xfId="7433"/>
    <cellStyle name="Отдельная ячейка - константа 8 4 5" xfId="7434"/>
    <cellStyle name="Отдельная ячейка - константа 8 5" xfId="7435"/>
    <cellStyle name="Отдельная ячейка - константа 8 5 2" xfId="7436"/>
    <cellStyle name="Отдельная ячейка - константа 8 6" xfId="7437"/>
    <cellStyle name="Отдельная ячейка - константа 8 7" xfId="7438"/>
    <cellStyle name="Отдельная ячейка - константа 8 8" xfId="7439"/>
    <cellStyle name="Отдельная ячейка - константа 80" xfId="7440"/>
    <cellStyle name="Отдельная ячейка - константа 80 2" xfId="7441"/>
    <cellStyle name="Отдельная ячейка - константа 81" xfId="7442"/>
    <cellStyle name="Отдельная ячейка - константа 82" xfId="7443"/>
    <cellStyle name="Отдельная ячейка - константа 83" xfId="7444"/>
    <cellStyle name="Отдельная ячейка - константа 84" xfId="7445"/>
    <cellStyle name="Отдельная ячейка - константа 85" xfId="7446"/>
    <cellStyle name="Отдельная ячейка - константа 86" xfId="7447"/>
    <cellStyle name="Отдельная ячейка - константа 87" xfId="7448"/>
    <cellStyle name="Отдельная ячейка - константа 88" xfId="7449"/>
    <cellStyle name="Отдельная ячейка - константа 89" xfId="7450"/>
    <cellStyle name="Отдельная ячейка - константа 9" xfId="7451"/>
    <cellStyle name="Отдельная ячейка - константа 9 2" xfId="7452"/>
    <cellStyle name="Отдельная ячейка - константа 9 2 2" xfId="7453"/>
    <cellStyle name="Отдельная ячейка - константа 9 2 2 2" xfId="7454"/>
    <cellStyle name="Отдельная ячейка - константа 9 2 2 3" xfId="7455"/>
    <cellStyle name="Отдельная ячейка - константа 9 2 3" xfId="7456"/>
    <cellStyle name="Отдельная ячейка - константа 9 2 3 2" xfId="7457"/>
    <cellStyle name="Отдельная ячейка - константа 9 2 3 3" xfId="7458"/>
    <cellStyle name="Отдельная ячейка - константа 9 2 3 4" xfId="7459"/>
    <cellStyle name="Отдельная ячейка - константа 9 2 4" xfId="7460"/>
    <cellStyle name="Отдельная ячейка - константа 9 2 4 2" xfId="7461"/>
    <cellStyle name="Отдельная ячейка - константа 9 2 5" xfId="7462"/>
    <cellStyle name="Отдельная ячейка - константа 9 3" xfId="7463"/>
    <cellStyle name="Отдельная ячейка - константа 9 3 2" xfId="7464"/>
    <cellStyle name="Отдельная ячейка - константа 9 3 2 2" xfId="7465"/>
    <cellStyle name="Отдельная ячейка - константа 9 3 3" xfId="7466"/>
    <cellStyle name="Отдельная ячейка - константа 9 3 3 2" xfId="7467"/>
    <cellStyle name="Отдельная ячейка - константа 9 3 4" xfId="7468"/>
    <cellStyle name="Отдельная ячейка - константа 9 3 5" xfId="7469"/>
    <cellStyle name="Отдельная ячейка - константа 9 4" xfId="7470"/>
    <cellStyle name="Отдельная ячейка - константа 9 4 2" xfId="7471"/>
    <cellStyle name="Отдельная ячейка - константа 9 5" xfId="7472"/>
    <cellStyle name="Отдельная ячейка - константа 9 5 2" xfId="7473"/>
    <cellStyle name="Отдельная ячейка - константа 9 6" xfId="7474"/>
    <cellStyle name="Отдельная ячейка - константа 9 7" xfId="7475"/>
    <cellStyle name="Отдельная ячейка - константа 90" xfId="7476"/>
    <cellStyle name="Отдельная ячейка - константа 91" xfId="7477"/>
    <cellStyle name="Отдельная ячейка - константа 92" xfId="7478"/>
    <cellStyle name="Отдельная ячейка - константа 93" xfId="7479"/>
    <cellStyle name="Отдельная ячейка - константа 94" xfId="7480"/>
    <cellStyle name="Отдельная ячейка - константа 95" xfId="7481"/>
    <cellStyle name="Отдельная ячейка - константа 96" xfId="7482"/>
    <cellStyle name="Отдельная ячейка - константа 97" xfId="7483"/>
    <cellStyle name="Отдельная ячейка - константа 98" xfId="7484"/>
    <cellStyle name="Отдельная ячейка - константа 99" xfId="7485"/>
    <cellStyle name="Отдельная ячейка [печать]" xfId="19"/>
    <cellStyle name="Отдельная ячейка [печать] 10" xfId="7486"/>
    <cellStyle name="Отдельная ячейка [печать] 10 2" xfId="7487"/>
    <cellStyle name="Отдельная ячейка [печать] 10 2 2" xfId="7488"/>
    <cellStyle name="Отдельная ячейка [печать] 10 2 2 2" xfId="7489"/>
    <cellStyle name="Отдельная ячейка [печать] 10 2 2 3" xfId="7490"/>
    <cellStyle name="Отдельная ячейка [печать] 10 2 3" xfId="7491"/>
    <cellStyle name="Отдельная ячейка [печать] 10 2 3 2" xfId="7492"/>
    <cellStyle name="Отдельная ячейка [печать] 10 2 3 3" xfId="7493"/>
    <cellStyle name="Отдельная ячейка [печать] 10 2 3 4" xfId="7494"/>
    <cellStyle name="Отдельная ячейка [печать] 10 2 4" xfId="7495"/>
    <cellStyle name="Отдельная ячейка [печать] 10 2 4 2" xfId="7496"/>
    <cellStyle name="Отдельная ячейка [печать] 10 2 5" xfId="7497"/>
    <cellStyle name="Отдельная ячейка [печать] 10 3" xfId="7498"/>
    <cellStyle name="Отдельная ячейка [печать] 10 3 2" xfId="7499"/>
    <cellStyle name="Отдельная ячейка [печать] 10 3 2 2" xfId="7500"/>
    <cellStyle name="Отдельная ячейка [печать] 10 3 3" xfId="7501"/>
    <cellStyle name="Отдельная ячейка [печать] 10 3 3 2" xfId="7502"/>
    <cellStyle name="Отдельная ячейка [печать] 10 3 4" xfId="7503"/>
    <cellStyle name="Отдельная ячейка [печать] 10 3 5" xfId="7504"/>
    <cellStyle name="Отдельная ячейка [печать] 10 4" xfId="7505"/>
    <cellStyle name="Отдельная ячейка [печать] 10 4 2" xfId="7506"/>
    <cellStyle name="Отдельная ячейка [печать] 10 5" xfId="7507"/>
    <cellStyle name="Отдельная ячейка [печать] 10 5 2" xfId="7508"/>
    <cellStyle name="Отдельная ячейка [печать] 10 6" xfId="7509"/>
    <cellStyle name="Отдельная ячейка [печать] 10 7" xfId="7510"/>
    <cellStyle name="Отдельная ячейка [печать] 11" xfId="7511"/>
    <cellStyle name="Отдельная ячейка [печать] 11 2" xfId="7512"/>
    <cellStyle name="Отдельная ячейка [печать] 11 2 2" xfId="7513"/>
    <cellStyle name="Отдельная ячейка [печать] 11 2 2 2" xfId="7514"/>
    <cellStyle name="Отдельная ячейка [печать] 11 2 2 3" xfId="7515"/>
    <cellStyle name="Отдельная ячейка [печать] 11 2 3" xfId="7516"/>
    <cellStyle name="Отдельная ячейка [печать] 11 2 3 2" xfId="7517"/>
    <cellStyle name="Отдельная ячейка [печать] 11 2 3 3" xfId="7518"/>
    <cellStyle name="Отдельная ячейка [печать] 11 2 3 4" xfId="7519"/>
    <cellStyle name="Отдельная ячейка [печать] 11 2 4" xfId="7520"/>
    <cellStyle name="Отдельная ячейка [печать] 11 2 4 2" xfId="7521"/>
    <cellStyle name="Отдельная ячейка [печать] 11 2 5" xfId="7522"/>
    <cellStyle name="Отдельная ячейка [печать] 11 3" xfId="7523"/>
    <cellStyle name="Отдельная ячейка [печать] 11 3 2" xfId="7524"/>
    <cellStyle name="Отдельная ячейка [печать] 11 3 2 2" xfId="7525"/>
    <cellStyle name="Отдельная ячейка [печать] 11 3 3" xfId="7526"/>
    <cellStyle name="Отдельная ячейка [печать] 11 3 3 2" xfId="7527"/>
    <cellStyle name="Отдельная ячейка [печать] 11 3 4" xfId="7528"/>
    <cellStyle name="Отдельная ячейка [печать] 11 3 5" xfId="7529"/>
    <cellStyle name="Отдельная ячейка [печать] 11 4" xfId="7530"/>
    <cellStyle name="Отдельная ячейка [печать] 11 4 2" xfId="7531"/>
    <cellStyle name="Отдельная ячейка [печать] 11 5" xfId="7532"/>
    <cellStyle name="Отдельная ячейка [печать] 11 5 2" xfId="7533"/>
    <cellStyle name="Отдельная ячейка [печать] 11 6" xfId="7534"/>
    <cellStyle name="Отдельная ячейка [печать] 11 7" xfId="7535"/>
    <cellStyle name="Отдельная ячейка [печать] 12" xfId="7536"/>
    <cellStyle name="Отдельная ячейка [печать] 12 2" xfId="7537"/>
    <cellStyle name="Отдельная ячейка [печать] 12 2 2" xfId="7538"/>
    <cellStyle name="Отдельная ячейка [печать] 12 2 2 2" xfId="7539"/>
    <cellStyle name="Отдельная ячейка [печать] 12 2 2 3" xfId="7540"/>
    <cellStyle name="Отдельная ячейка [печать] 12 2 3" xfId="7541"/>
    <cellStyle name="Отдельная ячейка [печать] 12 2 3 2" xfId="7542"/>
    <cellStyle name="Отдельная ячейка [печать] 12 2 3 3" xfId="7543"/>
    <cellStyle name="Отдельная ячейка [печать] 12 2 3 4" xfId="7544"/>
    <cellStyle name="Отдельная ячейка [печать] 12 2 4" xfId="7545"/>
    <cellStyle name="Отдельная ячейка [печать] 12 2 4 2" xfId="7546"/>
    <cellStyle name="Отдельная ячейка [печать] 12 2 5" xfId="7547"/>
    <cellStyle name="Отдельная ячейка [печать] 12 3" xfId="7548"/>
    <cellStyle name="Отдельная ячейка [печать] 12 3 2" xfId="7549"/>
    <cellStyle name="Отдельная ячейка [печать] 12 3 2 2" xfId="7550"/>
    <cellStyle name="Отдельная ячейка [печать] 12 3 3" xfId="7551"/>
    <cellStyle name="Отдельная ячейка [печать] 12 3 3 2" xfId="7552"/>
    <cellStyle name="Отдельная ячейка [печать] 12 3 4" xfId="7553"/>
    <cellStyle name="Отдельная ячейка [печать] 12 3 5" xfId="7554"/>
    <cellStyle name="Отдельная ячейка [печать] 12 4" xfId="7555"/>
    <cellStyle name="Отдельная ячейка [печать] 12 4 2" xfId="7556"/>
    <cellStyle name="Отдельная ячейка [печать] 12 5" xfId="7557"/>
    <cellStyle name="Отдельная ячейка [печать] 12 5 2" xfId="7558"/>
    <cellStyle name="Отдельная ячейка [печать] 12 6" xfId="7559"/>
    <cellStyle name="Отдельная ячейка [печать] 12 7" xfId="7560"/>
    <cellStyle name="Отдельная ячейка [печать] 13" xfId="7561"/>
    <cellStyle name="Отдельная ячейка [печать] 13 2" xfId="7562"/>
    <cellStyle name="Отдельная ячейка [печать] 13 2 2" xfId="7563"/>
    <cellStyle name="Отдельная ячейка [печать] 13 2 3" xfId="7564"/>
    <cellStyle name="Отдельная ячейка [печать] 13 3" xfId="7565"/>
    <cellStyle name="Отдельная ячейка [печать] 13 3 2" xfId="7566"/>
    <cellStyle name="Отдельная ячейка [печать] 13 3 2 2" xfId="7567"/>
    <cellStyle name="Отдельная ячейка [печать] 13 3 3" xfId="7568"/>
    <cellStyle name="Отдельная ячейка [печать] 13 3 3 2" xfId="7569"/>
    <cellStyle name="Отдельная ячейка [печать] 13 3 4" xfId="7570"/>
    <cellStyle name="Отдельная ячейка [печать] 13 3 5" xfId="7571"/>
    <cellStyle name="Отдельная ячейка [печать] 13 4" xfId="7572"/>
    <cellStyle name="Отдельная ячейка [печать] 13 4 2" xfId="7573"/>
    <cellStyle name="Отдельная ячейка [печать] 13 5" xfId="7574"/>
    <cellStyle name="Отдельная ячейка [печать] 13 5 2" xfId="7575"/>
    <cellStyle name="Отдельная ячейка [печать] 13 6" xfId="7576"/>
    <cellStyle name="Отдельная ячейка [печать] 13 7" xfId="7577"/>
    <cellStyle name="Отдельная ячейка [печать] 14" xfId="7578"/>
    <cellStyle name="Отдельная ячейка [печать] 14 2" xfId="7579"/>
    <cellStyle name="Отдельная ячейка [печать] 14 2 2" xfId="7580"/>
    <cellStyle name="Отдельная ячейка [печать] 14 2 3" xfId="7581"/>
    <cellStyle name="Отдельная ячейка [печать] 14 3" xfId="7582"/>
    <cellStyle name="Отдельная ячейка [печать] 14 3 2" xfId="7583"/>
    <cellStyle name="Отдельная ячейка [печать] 14 3 2 2" xfId="7584"/>
    <cellStyle name="Отдельная ячейка [печать] 14 3 3" xfId="7585"/>
    <cellStyle name="Отдельная ячейка [печать] 14 3 3 2" xfId="7586"/>
    <cellStyle name="Отдельная ячейка [печать] 14 3 4" xfId="7587"/>
    <cellStyle name="Отдельная ячейка [печать] 14 3 5" xfId="7588"/>
    <cellStyle name="Отдельная ячейка [печать] 14 4" xfId="7589"/>
    <cellStyle name="Отдельная ячейка [печать] 14 4 2" xfId="7590"/>
    <cellStyle name="Отдельная ячейка [печать] 14 5" xfId="7591"/>
    <cellStyle name="Отдельная ячейка [печать] 14 5 2" xfId="7592"/>
    <cellStyle name="Отдельная ячейка [печать] 14 6" xfId="7593"/>
    <cellStyle name="Отдельная ячейка [печать] 14 7" xfId="7594"/>
    <cellStyle name="Отдельная ячейка [печать] 15" xfId="7595"/>
    <cellStyle name="Отдельная ячейка [печать] 15 10" xfId="7596"/>
    <cellStyle name="Отдельная ячейка [печать] 15 10 2" xfId="7597"/>
    <cellStyle name="Отдельная ячейка [печать] 15 10 2 2" xfId="7598"/>
    <cellStyle name="Отдельная ячейка [печать] 15 10 3" xfId="7599"/>
    <cellStyle name="Отдельная ячейка [печать] 15 10 3 2" xfId="7600"/>
    <cellStyle name="Отдельная ячейка [печать] 15 10 4" xfId="7601"/>
    <cellStyle name="Отдельная ячейка [печать] 15 10 5" xfId="7602"/>
    <cellStyle name="Отдельная ячейка [печать] 15 11" xfId="7603"/>
    <cellStyle name="Отдельная ячейка [печать] 15 11 2" xfId="7604"/>
    <cellStyle name="Отдельная ячейка [печать] 15 12" xfId="7605"/>
    <cellStyle name="Отдельная ячейка [печать] 15 12 2" xfId="7606"/>
    <cellStyle name="Отдельная ячейка [печать] 15 13" xfId="7607"/>
    <cellStyle name="Отдельная ячейка [печать] 15 14" xfId="7608"/>
    <cellStyle name="Отдельная ячейка [печать] 15 2" xfId="7609"/>
    <cellStyle name="Отдельная ячейка [печать] 15 2 2" xfId="7610"/>
    <cellStyle name="Отдельная ячейка [печать] 15 2 2 2" xfId="7611"/>
    <cellStyle name="Отдельная ячейка [печать] 15 2 2 2 2" xfId="7612"/>
    <cellStyle name="Отдельная ячейка [печать] 15 2 2 3" xfId="7613"/>
    <cellStyle name="Отдельная ячейка [печать] 15 2 2 4" xfId="7614"/>
    <cellStyle name="Отдельная ячейка [печать] 15 2 3" xfId="7615"/>
    <cellStyle name="Отдельная ячейка [печать] 15 2 3 2" xfId="7616"/>
    <cellStyle name="Отдельная ячейка [печать] 15 2 3 2 2" xfId="7617"/>
    <cellStyle name="Отдельная ячейка [печать] 15 2 3 3" xfId="7618"/>
    <cellStyle name="Отдельная ячейка [печать] 15 2 3 4" xfId="7619"/>
    <cellStyle name="Отдельная ячейка [печать] 15 2 4" xfId="7620"/>
    <cellStyle name="Отдельная ячейка [печать] 15 2 4 2" xfId="7621"/>
    <cellStyle name="Отдельная ячейка [печать] 15 2 5" xfId="7622"/>
    <cellStyle name="Отдельная ячейка [печать] 15 3" xfId="7623"/>
    <cellStyle name="Отдельная ячейка [печать] 15 3 2" xfId="7624"/>
    <cellStyle name="Отдельная ячейка [печать] 15 3 2 2" xfId="7625"/>
    <cellStyle name="Отдельная ячейка [печать] 15 3 2 2 2" xfId="7626"/>
    <cellStyle name="Отдельная ячейка [печать] 15 3 2 3" xfId="7627"/>
    <cellStyle name="Отдельная ячейка [печать] 15 3 2 4" xfId="7628"/>
    <cellStyle name="Отдельная ячейка [печать] 15 3 3" xfId="7629"/>
    <cellStyle name="Отдельная ячейка [печать] 15 3 3 2" xfId="7630"/>
    <cellStyle name="Отдельная ячейка [печать] 15 3 3 2 2" xfId="7631"/>
    <cellStyle name="Отдельная ячейка [печать] 15 3 3 3" xfId="7632"/>
    <cellStyle name="Отдельная ячейка [печать] 15 3 3 4" xfId="7633"/>
    <cellStyle name="Отдельная ячейка [печать] 15 3 4" xfId="7634"/>
    <cellStyle name="Отдельная ячейка [печать] 15 3 4 2" xfId="7635"/>
    <cellStyle name="Отдельная ячейка [печать] 15 3 5" xfId="7636"/>
    <cellStyle name="Отдельная ячейка [печать] 15 4" xfId="7637"/>
    <cellStyle name="Отдельная ячейка [печать] 15 4 2" xfId="7638"/>
    <cellStyle name="Отдельная ячейка [печать] 15 4 2 2" xfId="7639"/>
    <cellStyle name="Отдельная ячейка [печать] 15 4 2 2 2" xfId="7640"/>
    <cellStyle name="Отдельная ячейка [печать] 15 4 2 3" xfId="7641"/>
    <cellStyle name="Отдельная ячейка [печать] 15 4 2 4" xfId="7642"/>
    <cellStyle name="Отдельная ячейка [печать] 15 4 3" xfId="7643"/>
    <cellStyle name="Отдельная ячейка [печать] 15 4 3 2" xfId="7644"/>
    <cellStyle name="Отдельная ячейка [печать] 15 4 3 2 2" xfId="7645"/>
    <cellStyle name="Отдельная ячейка [печать] 15 4 3 3" xfId="7646"/>
    <cellStyle name="Отдельная ячейка [печать] 15 4 3 4" xfId="7647"/>
    <cellStyle name="Отдельная ячейка [печать] 15 4 4" xfId="7648"/>
    <cellStyle name="Отдельная ячейка [печать] 15 4 4 2" xfId="7649"/>
    <cellStyle name="Отдельная ячейка [печать] 15 4 5" xfId="7650"/>
    <cellStyle name="Отдельная ячейка [печать] 15 5" xfId="7651"/>
    <cellStyle name="Отдельная ячейка [печать] 15 5 2" xfId="7652"/>
    <cellStyle name="Отдельная ячейка [печать] 15 5 2 2" xfId="7653"/>
    <cellStyle name="Отдельная ячейка [печать] 15 5 2 2 2" xfId="7654"/>
    <cellStyle name="Отдельная ячейка [печать] 15 5 2 3" xfId="7655"/>
    <cellStyle name="Отдельная ячейка [печать] 15 5 2 4" xfId="7656"/>
    <cellStyle name="Отдельная ячейка [печать] 15 5 3" xfId="7657"/>
    <cellStyle name="Отдельная ячейка [печать] 15 5 3 2" xfId="7658"/>
    <cellStyle name="Отдельная ячейка [печать] 15 5 3 2 2" xfId="7659"/>
    <cellStyle name="Отдельная ячейка [печать] 15 5 3 3" xfId="7660"/>
    <cellStyle name="Отдельная ячейка [печать] 15 5 3 4" xfId="7661"/>
    <cellStyle name="Отдельная ячейка [печать] 15 5 4" xfId="7662"/>
    <cellStyle name="Отдельная ячейка [печать] 15 5 4 2" xfId="7663"/>
    <cellStyle name="Отдельная ячейка [печать] 15 5 5" xfId="7664"/>
    <cellStyle name="Отдельная ячейка [печать] 15 6" xfId="7665"/>
    <cellStyle name="Отдельная ячейка [печать] 15 6 2" xfId="7666"/>
    <cellStyle name="Отдельная ячейка [печать] 15 6 2 2" xfId="7667"/>
    <cellStyle name="Отдельная ячейка [печать] 15 6 2 2 2" xfId="7668"/>
    <cellStyle name="Отдельная ячейка [печать] 15 6 2 3" xfId="7669"/>
    <cellStyle name="Отдельная ячейка [печать] 15 6 2 4" xfId="7670"/>
    <cellStyle name="Отдельная ячейка [печать] 15 6 3" xfId="7671"/>
    <cellStyle name="Отдельная ячейка [печать] 15 6 3 2" xfId="7672"/>
    <cellStyle name="Отдельная ячейка [печать] 15 6 3 2 2" xfId="7673"/>
    <cellStyle name="Отдельная ячейка [печать] 15 6 3 3" xfId="7674"/>
    <cellStyle name="Отдельная ячейка [печать] 15 6 3 4" xfId="7675"/>
    <cellStyle name="Отдельная ячейка [печать] 15 6 4" xfId="7676"/>
    <cellStyle name="Отдельная ячейка [печать] 15 6 4 2" xfId="7677"/>
    <cellStyle name="Отдельная ячейка [печать] 15 6 5" xfId="7678"/>
    <cellStyle name="Отдельная ячейка [печать] 15 7" xfId="7679"/>
    <cellStyle name="Отдельная ячейка [печать] 15 7 2" xfId="7680"/>
    <cellStyle name="Отдельная ячейка [печать] 15 7 2 2" xfId="7681"/>
    <cellStyle name="Отдельная ячейка [печать] 15 7 2 2 2" xfId="7682"/>
    <cellStyle name="Отдельная ячейка [печать] 15 7 2 3" xfId="7683"/>
    <cellStyle name="Отдельная ячейка [печать] 15 7 2 4" xfId="7684"/>
    <cellStyle name="Отдельная ячейка [печать] 15 7 3" xfId="7685"/>
    <cellStyle name="Отдельная ячейка [печать] 15 7 3 2" xfId="7686"/>
    <cellStyle name="Отдельная ячейка [печать] 15 7 3 2 2" xfId="7687"/>
    <cellStyle name="Отдельная ячейка [печать] 15 7 3 3" xfId="7688"/>
    <cellStyle name="Отдельная ячейка [печать] 15 7 3 4" xfId="7689"/>
    <cellStyle name="Отдельная ячейка [печать] 15 7 4" xfId="7690"/>
    <cellStyle name="Отдельная ячейка [печать] 15 7 4 2" xfId="7691"/>
    <cellStyle name="Отдельная ячейка [печать] 15 7 5" xfId="7692"/>
    <cellStyle name="Отдельная ячейка [печать] 15 8" xfId="7693"/>
    <cellStyle name="Отдельная ячейка [печать] 15 8 2" xfId="7694"/>
    <cellStyle name="Отдельная ячейка [печать] 15 8 2 2" xfId="7695"/>
    <cellStyle name="Отдельная ячейка [печать] 15 8 2 2 2" xfId="7696"/>
    <cellStyle name="Отдельная ячейка [печать] 15 8 2 3" xfId="7697"/>
    <cellStyle name="Отдельная ячейка [печать] 15 8 2 4" xfId="7698"/>
    <cellStyle name="Отдельная ячейка [печать] 15 8 3" xfId="7699"/>
    <cellStyle name="Отдельная ячейка [печать] 15 8 3 2" xfId="7700"/>
    <cellStyle name="Отдельная ячейка [печать] 15 8 3 2 2" xfId="7701"/>
    <cellStyle name="Отдельная ячейка [печать] 15 8 3 3" xfId="7702"/>
    <cellStyle name="Отдельная ячейка [печать] 15 8 3 4" xfId="7703"/>
    <cellStyle name="Отдельная ячейка [печать] 15 8 4" xfId="7704"/>
    <cellStyle name="Отдельная ячейка [печать] 15 8 4 2" xfId="7705"/>
    <cellStyle name="Отдельная ячейка [печать] 15 8 5" xfId="7706"/>
    <cellStyle name="Отдельная ячейка [печать] 15 9" xfId="7707"/>
    <cellStyle name="Отдельная ячейка [печать] 15 9 2" xfId="7708"/>
    <cellStyle name="Отдельная ячейка [печать] 15 9 3" xfId="7709"/>
    <cellStyle name="Отдельная ячейка [печать] 15_10470_35589_Расчет показателей КФМ" xfId="7710"/>
    <cellStyle name="Отдельная ячейка [печать] 16" xfId="7711"/>
    <cellStyle name="Отдельная ячейка [печать] 16 2" xfId="7712"/>
    <cellStyle name="Отдельная ячейка [печать] 16 2 2" xfId="7713"/>
    <cellStyle name="Отдельная ячейка [печать] 16 2 3" xfId="7714"/>
    <cellStyle name="Отдельная ячейка [печать] 16 3" xfId="7715"/>
    <cellStyle name="Отдельная ячейка [печать] 16 3 2" xfId="7716"/>
    <cellStyle name="Отдельная ячейка [печать] 16 3 2 2" xfId="7717"/>
    <cellStyle name="Отдельная ячейка [печать] 16 3 3" xfId="7718"/>
    <cellStyle name="Отдельная ячейка [печать] 16 3 3 2" xfId="7719"/>
    <cellStyle name="Отдельная ячейка [печать] 16 3 4" xfId="7720"/>
    <cellStyle name="Отдельная ячейка [печать] 16 3 5" xfId="7721"/>
    <cellStyle name="Отдельная ячейка [печать] 16 4" xfId="7722"/>
    <cellStyle name="Отдельная ячейка [печать] 16 4 2" xfId="7723"/>
    <cellStyle name="Отдельная ячейка [печать] 16 5" xfId="7724"/>
    <cellStyle name="Отдельная ячейка [печать] 16 5 2" xfId="7725"/>
    <cellStyle name="Отдельная ячейка [печать] 16 6" xfId="7726"/>
    <cellStyle name="Отдельная ячейка [печать] 16 7" xfId="7727"/>
    <cellStyle name="Отдельная ячейка [печать] 17" xfId="7728"/>
    <cellStyle name="Отдельная ячейка [печать] 17 2" xfId="7729"/>
    <cellStyle name="Отдельная ячейка [печать] 17 2 2" xfId="7730"/>
    <cellStyle name="Отдельная ячейка [печать] 17 2 3" xfId="7731"/>
    <cellStyle name="Отдельная ячейка [печать] 17 3" xfId="7732"/>
    <cellStyle name="Отдельная ячейка [печать] 17 3 2" xfId="7733"/>
    <cellStyle name="Отдельная ячейка [печать] 17 3 2 2" xfId="7734"/>
    <cellStyle name="Отдельная ячейка [печать] 17 3 3" xfId="7735"/>
    <cellStyle name="Отдельная ячейка [печать] 17 3 3 2" xfId="7736"/>
    <cellStyle name="Отдельная ячейка [печать] 17 3 4" xfId="7737"/>
    <cellStyle name="Отдельная ячейка [печать] 17 3 5" xfId="7738"/>
    <cellStyle name="Отдельная ячейка [печать] 17 4" xfId="7739"/>
    <cellStyle name="Отдельная ячейка [печать] 17 4 2" xfId="7740"/>
    <cellStyle name="Отдельная ячейка [печать] 17 5" xfId="7741"/>
    <cellStyle name="Отдельная ячейка [печать] 17 5 2" xfId="7742"/>
    <cellStyle name="Отдельная ячейка [печать] 17 6" xfId="7743"/>
    <cellStyle name="Отдельная ячейка [печать] 17 7" xfId="7744"/>
    <cellStyle name="Отдельная ячейка [печать] 18" xfId="7745"/>
    <cellStyle name="Отдельная ячейка [печать] 18 2" xfId="7746"/>
    <cellStyle name="Отдельная ячейка [печать] 18 2 2" xfId="7747"/>
    <cellStyle name="Отдельная ячейка [печать] 18 2 3" xfId="7748"/>
    <cellStyle name="Отдельная ячейка [печать] 18 3" xfId="7749"/>
    <cellStyle name="Отдельная ячейка [печать] 18 3 2" xfId="7750"/>
    <cellStyle name="Отдельная ячейка [печать] 18 3 2 2" xfId="7751"/>
    <cellStyle name="Отдельная ячейка [печать] 18 3 3" xfId="7752"/>
    <cellStyle name="Отдельная ячейка [печать] 18 3 3 2" xfId="7753"/>
    <cellStyle name="Отдельная ячейка [печать] 18 3 4" xfId="7754"/>
    <cellStyle name="Отдельная ячейка [печать] 18 3 5" xfId="7755"/>
    <cellStyle name="Отдельная ячейка [печать] 18 4" xfId="7756"/>
    <cellStyle name="Отдельная ячейка [печать] 18 4 2" xfId="7757"/>
    <cellStyle name="Отдельная ячейка [печать] 18 5" xfId="7758"/>
    <cellStyle name="Отдельная ячейка [печать] 18 5 2" xfId="7759"/>
    <cellStyle name="Отдельная ячейка [печать] 18 6" xfId="7760"/>
    <cellStyle name="Отдельная ячейка [печать] 18 7" xfId="7761"/>
    <cellStyle name="Отдельная ячейка [печать] 19" xfId="7762"/>
    <cellStyle name="Отдельная ячейка [печать] 19 2" xfId="7763"/>
    <cellStyle name="Отдельная ячейка [печать] 19 2 2" xfId="7764"/>
    <cellStyle name="Отдельная ячейка [печать] 19 2 3" xfId="7765"/>
    <cellStyle name="Отдельная ячейка [печать] 19 3" xfId="7766"/>
    <cellStyle name="Отдельная ячейка [печать] 19 3 2" xfId="7767"/>
    <cellStyle name="Отдельная ячейка [печать] 19 3 2 2" xfId="7768"/>
    <cellStyle name="Отдельная ячейка [печать] 19 3 3" xfId="7769"/>
    <cellStyle name="Отдельная ячейка [печать] 19 3 3 2" xfId="7770"/>
    <cellStyle name="Отдельная ячейка [печать] 19 3 4" xfId="7771"/>
    <cellStyle name="Отдельная ячейка [печать] 19 3 5" xfId="7772"/>
    <cellStyle name="Отдельная ячейка [печать] 19 4" xfId="7773"/>
    <cellStyle name="Отдельная ячейка [печать] 19 4 2" xfId="7774"/>
    <cellStyle name="Отдельная ячейка [печать] 19 5" xfId="7775"/>
    <cellStyle name="Отдельная ячейка [печать] 19 5 2" xfId="7776"/>
    <cellStyle name="Отдельная ячейка [печать] 19 6" xfId="7777"/>
    <cellStyle name="Отдельная ячейка [печать] 19 7" xfId="7778"/>
    <cellStyle name="Отдельная ячейка [печать] 2" xfId="7779"/>
    <cellStyle name="Отдельная ячейка [печать] 2 10" xfId="7780"/>
    <cellStyle name="Отдельная ячейка [печать] 2 10 2" xfId="7781"/>
    <cellStyle name="Отдельная ячейка [печать] 2 10 2 2" xfId="7782"/>
    <cellStyle name="Отдельная ячейка [печать] 2 10 3" xfId="7783"/>
    <cellStyle name="Отдельная ячейка [печать] 2 10 3 2" xfId="7784"/>
    <cellStyle name="Отдельная ячейка [печать] 2 10 4" xfId="7785"/>
    <cellStyle name="Отдельная ячейка [печать] 2 10 5" xfId="7786"/>
    <cellStyle name="Отдельная ячейка [печать] 2 11" xfId="7787"/>
    <cellStyle name="Отдельная ячейка [печать] 2 11 2" xfId="7788"/>
    <cellStyle name="Отдельная ячейка [печать] 2 11 3" xfId="7789"/>
    <cellStyle name="Отдельная ячейка [печать] 2 11 4" xfId="7790"/>
    <cellStyle name="Отдельная ячейка [печать] 2 11 5" xfId="7791"/>
    <cellStyle name="Отдельная ячейка [печать] 2 12" xfId="7792"/>
    <cellStyle name="Отдельная ячейка [печать] 2 12 2" xfId="7793"/>
    <cellStyle name="Отдельная ячейка [печать] 2 13" xfId="7794"/>
    <cellStyle name="Отдельная ячейка [печать] 2 14" xfId="7795"/>
    <cellStyle name="Отдельная ячейка [печать] 2 15" xfId="7796"/>
    <cellStyle name="Отдельная ячейка [печать] 2 2" xfId="7797"/>
    <cellStyle name="Отдельная ячейка [печать] 2 2 10" xfId="7798"/>
    <cellStyle name="Отдельная ячейка [печать] 2 2 10 2" xfId="7799"/>
    <cellStyle name="Отдельная ячейка [печать] 2 2 10 2 2" xfId="7800"/>
    <cellStyle name="Отдельная ячейка [печать] 2 2 10 3" xfId="7801"/>
    <cellStyle name="Отдельная ячейка [печать] 2 2 10 4" xfId="7802"/>
    <cellStyle name="Отдельная ячейка [печать] 2 2 11" xfId="7803"/>
    <cellStyle name="Отдельная ячейка [печать] 2 2 11 2" xfId="7804"/>
    <cellStyle name="Отдельная ячейка [печать] 2 2 12" xfId="7805"/>
    <cellStyle name="Отдельная ячейка [печать] 2 2 2" xfId="7806"/>
    <cellStyle name="Отдельная ячейка [печать] 2 2 2 2" xfId="7807"/>
    <cellStyle name="Отдельная ячейка [печать] 2 2 2 2 2" xfId="7808"/>
    <cellStyle name="Отдельная ячейка [печать] 2 2 2 2 3" xfId="7809"/>
    <cellStyle name="Отдельная ячейка [печать] 2 2 2 3" xfId="7810"/>
    <cellStyle name="Отдельная ячейка [печать] 2 2 2 3 2" xfId="7811"/>
    <cellStyle name="Отдельная ячейка [печать] 2 2 2 3 2 2" xfId="7812"/>
    <cellStyle name="Отдельная ячейка [печать] 2 2 2 3 3" xfId="7813"/>
    <cellStyle name="Отдельная ячейка [печать] 2 2 2 3 4" xfId="7814"/>
    <cellStyle name="Отдельная ячейка [печать] 2 2 2 3 5" xfId="7815"/>
    <cellStyle name="Отдельная ячейка [печать] 2 2 2 4" xfId="7816"/>
    <cellStyle name="Отдельная ячейка [печать] 2 2 2 4 2" xfId="7817"/>
    <cellStyle name="Отдельная ячейка [печать] 2 2 2 5" xfId="7818"/>
    <cellStyle name="Отдельная ячейка [печать] 2 2 2 6" xfId="7819"/>
    <cellStyle name="Отдельная ячейка [печать] 2 2 2 7" xfId="7820"/>
    <cellStyle name="Отдельная ячейка [печать] 2 2 3" xfId="7821"/>
    <cellStyle name="Отдельная ячейка [печать] 2 2 3 2" xfId="7822"/>
    <cellStyle name="Отдельная ячейка [печать] 2 2 3 2 2" xfId="7823"/>
    <cellStyle name="Отдельная ячейка [печать] 2 2 3 2 3" xfId="7824"/>
    <cellStyle name="Отдельная ячейка [печать] 2 2 3 3" xfId="7825"/>
    <cellStyle name="Отдельная ячейка [печать] 2 2 3 3 2" xfId="7826"/>
    <cellStyle name="Отдельная ячейка [печать] 2 2 3 3 2 2" xfId="7827"/>
    <cellStyle name="Отдельная ячейка [печать] 2 2 3 3 3" xfId="7828"/>
    <cellStyle name="Отдельная ячейка [печать] 2 2 3 3 4" xfId="7829"/>
    <cellStyle name="Отдельная ячейка [печать] 2 2 3 3 5" xfId="7830"/>
    <cellStyle name="Отдельная ячейка [печать] 2 2 3 4" xfId="7831"/>
    <cellStyle name="Отдельная ячейка [печать] 2 2 3 4 2" xfId="7832"/>
    <cellStyle name="Отдельная ячейка [печать] 2 2 3 5" xfId="7833"/>
    <cellStyle name="Отдельная ячейка [печать] 2 2 3 6" xfId="7834"/>
    <cellStyle name="Отдельная ячейка [печать] 2 2 3 7" xfId="7835"/>
    <cellStyle name="Отдельная ячейка [печать] 2 2 4" xfId="7836"/>
    <cellStyle name="Отдельная ячейка [печать] 2 2 4 2" xfId="7837"/>
    <cellStyle name="Отдельная ячейка [печать] 2 2 4 2 2" xfId="7838"/>
    <cellStyle name="Отдельная ячейка [печать] 2 2 4 2 3" xfId="7839"/>
    <cellStyle name="Отдельная ячейка [печать] 2 2 4 3" xfId="7840"/>
    <cellStyle name="Отдельная ячейка [печать] 2 2 4 3 2" xfId="7841"/>
    <cellStyle name="Отдельная ячейка [печать] 2 2 4 3 2 2" xfId="7842"/>
    <cellStyle name="Отдельная ячейка [печать] 2 2 4 3 3" xfId="7843"/>
    <cellStyle name="Отдельная ячейка [печать] 2 2 4 3 4" xfId="7844"/>
    <cellStyle name="Отдельная ячейка [печать] 2 2 4 3 5" xfId="7845"/>
    <cellStyle name="Отдельная ячейка [печать] 2 2 4 4" xfId="7846"/>
    <cellStyle name="Отдельная ячейка [печать] 2 2 4 4 2" xfId="7847"/>
    <cellStyle name="Отдельная ячейка [печать] 2 2 4 5" xfId="7848"/>
    <cellStyle name="Отдельная ячейка [печать] 2 2 4 6" xfId="7849"/>
    <cellStyle name="Отдельная ячейка [печать] 2 2 4 7" xfId="7850"/>
    <cellStyle name="Отдельная ячейка [печать] 2 2 5" xfId="7851"/>
    <cellStyle name="Отдельная ячейка [печать] 2 2 5 2" xfId="7852"/>
    <cellStyle name="Отдельная ячейка [печать] 2 2 5 2 2" xfId="7853"/>
    <cellStyle name="Отдельная ячейка [печать] 2 2 5 2 3" xfId="7854"/>
    <cellStyle name="Отдельная ячейка [печать] 2 2 5 3" xfId="7855"/>
    <cellStyle name="Отдельная ячейка [печать] 2 2 5 3 2" xfId="7856"/>
    <cellStyle name="Отдельная ячейка [печать] 2 2 5 3 2 2" xfId="7857"/>
    <cellStyle name="Отдельная ячейка [печать] 2 2 5 3 3" xfId="7858"/>
    <cellStyle name="Отдельная ячейка [печать] 2 2 5 3 4" xfId="7859"/>
    <cellStyle name="Отдельная ячейка [печать] 2 2 5 3 5" xfId="7860"/>
    <cellStyle name="Отдельная ячейка [печать] 2 2 5 4" xfId="7861"/>
    <cellStyle name="Отдельная ячейка [печать] 2 2 5 4 2" xfId="7862"/>
    <cellStyle name="Отдельная ячейка [печать] 2 2 5 5" xfId="7863"/>
    <cellStyle name="Отдельная ячейка [печать] 2 2 5 6" xfId="7864"/>
    <cellStyle name="Отдельная ячейка [печать] 2 2 5 7" xfId="7865"/>
    <cellStyle name="Отдельная ячейка [печать] 2 2 6" xfId="7866"/>
    <cellStyle name="Отдельная ячейка [печать] 2 2 6 2" xfId="7867"/>
    <cellStyle name="Отдельная ячейка [печать] 2 2 6 2 2" xfId="7868"/>
    <cellStyle name="Отдельная ячейка [печать] 2 2 6 2 3" xfId="7869"/>
    <cellStyle name="Отдельная ячейка [печать] 2 2 6 3" xfId="7870"/>
    <cellStyle name="Отдельная ячейка [печать] 2 2 6 3 2" xfId="7871"/>
    <cellStyle name="Отдельная ячейка [печать] 2 2 6 3 2 2" xfId="7872"/>
    <cellStyle name="Отдельная ячейка [печать] 2 2 6 3 3" xfId="7873"/>
    <cellStyle name="Отдельная ячейка [печать] 2 2 6 3 4" xfId="7874"/>
    <cellStyle name="Отдельная ячейка [печать] 2 2 6 3 5" xfId="7875"/>
    <cellStyle name="Отдельная ячейка [печать] 2 2 6 4" xfId="7876"/>
    <cellStyle name="Отдельная ячейка [печать] 2 2 6 4 2" xfId="7877"/>
    <cellStyle name="Отдельная ячейка [печать] 2 2 6 5" xfId="7878"/>
    <cellStyle name="Отдельная ячейка [печать] 2 2 6 6" xfId="7879"/>
    <cellStyle name="Отдельная ячейка [печать] 2 2 6 7" xfId="7880"/>
    <cellStyle name="Отдельная ячейка [печать] 2 2 7" xfId="7881"/>
    <cellStyle name="Отдельная ячейка [печать] 2 2 7 2" xfId="7882"/>
    <cellStyle name="Отдельная ячейка [печать] 2 2 7 2 2" xfId="7883"/>
    <cellStyle name="Отдельная ячейка [печать] 2 2 7 2 3" xfId="7884"/>
    <cellStyle name="Отдельная ячейка [печать] 2 2 7 3" xfId="7885"/>
    <cellStyle name="Отдельная ячейка [печать] 2 2 7 3 2" xfId="7886"/>
    <cellStyle name="Отдельная ячейка [печать] 2 2 7 3 2 2" xfId="7887"/>
    <cellStyle name="Отдельная ячейка [печать] 2 2 7 3 3" xfId="7888"/>
    <cellStyle name="Отдельная ячейка [печать] 2 2 7 3 4" xfId="7889"/>
    <cellStyle name="Отдельная ячейка [печать] 2 2 7 3 5" xfId="7890"/>
    <cellStyle name="Отдельная ячейка [печать] 2 2 7 4" xfId="7891"/>
    <cellStyle name="Отдельная ячейка [печать] 2 2 7 4 2" xfId="7892"/>
    <cellStyle name="Отдельная ячейка [печать] 2 2 7 5" xfId="7893"/>
    <cellStyle name="Отдельная ячейка [печать] 2 2 7 6" xfId="7894"/>
    <cellStyle name="Отдельная ячейка [печать] 2 2 7 7" xfId="7895"/>
    <cellStyle name="Отдельная ячейка [печать] 2 2 8" xfId="7896"/>
    <cellStyle name="Отдельная ячейка [печать] 2 2 8 2" xfId="7897"/>
    <cellStyle name="Отдельная ячейка [печать] 2 2 8 2 2" xfId="7898"/>
    <cellStyle name="Отдельная ячейка [печать] 2 2 8 2 3" xfId="7899"/>
    <cellStyle name="Отдельная ячейка [печать] 2 2 8 3" xfId="7900"/>
    <cellStyle name="Отдельная ячейка [печать] 2 2 8 3 2" xfId="7901"/>
    <cellStyle name="Отдельная ячейка [печать] 2 2 8 3 2 2" xfId="7902"/>
    <cellStyle name="Отдельная ячейка [печать] 2 2 8 3 3" xfId="7903"/>
    <cellStyle name="Отдельная ячейка [печать] 2 2 8 3 4" xfId="7904"/>
    <cellStyle name="Отдельная ячейка [печать] 2 2 8 3 5" xfId="7905"/>
    <cellStyle name="Отдельная ячейка [печать] 2 2 8 4" xfId="7906"/>
    <cellStyle name="Отдельная ячейка [печать] 2 2 8 4 2" xfId="7907"/>
    <cellStyle name="Отдельная ячейка [печать] 2 2 8 5" xfId="7908"/>
    <cellStyle name="Отдельная ячейка [печать] 2 2 8 6" xfId="7909"/>
    <cellStyle name="Отдельная ячейка [печать] 2 2 8 7" xfId="7910"/>
    <cellStyle name="Отдельная ячейка [печать] 2 2 9" xfId="7911"/>
    <cellStyle name="Отдельная ячейка [печать] 2 2 9 2" xfId="7912"/>
    <cellStyle name="Отдельная ячейка [печать] 2 2 9 2 2" xfId="7913"/>
    <cellStyle name="Отдельная ячейка [печать] 2 2 9 2 2 2" xfId="7914"/>
    <cellStyle name="Отдельная ячейка [печать] 2 2 9 2 3" xfId="7915"/>
    <cellStyle name="Отдельная ячейка [печать] 2 2 9 2 4" xfId="7916"/>
    <cellStyle name="Отдельная ячейка [печать] 2 2 9 3" xfId="7917"/>
    <cellStyle name="Отдельная ячейка [печать] 2 2 9 3 2" xfId="7918"/>
    <cellStyle name="Отдельная ячейка [печать] 2 2 9 3 3" xfId="7919"/>
    <cellStyle name="Отдельная ячейка [печать] 2 2 9 4" xfId="7920"/>
    <cellStyle name="Отдельная ячейка [печать] 2 2 9 5" xfId="7921"/>
    <cellStyle name="Отдельная ячейка [печать] 2 2 9 6" xfId="7922"/>
    <cellStyle name="Отдельная ячейка [печать] 2 2_10470_35589_Расчет показателей КФМ" xfId="7923"/>
    <cellStyle name="Отдельная ячейка [печать] 2 3" xfId="7924"/>
    <cellStyle name="Отдельная ячейка [печать] 2 3 2" xfId="7925"/>
    <cellStyle name="Отдельная ячейка [печать] 2 3 2 2" xfId="7926"/>
    <cellStyle name="Отдельная ячейка [печать] 2 3 2 3" xfId="7927"/>
    <cellStyle name="Отдельная ячейка [печать] 2 3 3" xfId="7928"/>
    <cellStyle name="Отдельная ячейка [печать] 2 3 3 2" xfId="7929"/>
    <cellStyle name="Отдельная ячейка [печать] 2 3 3 2 2" xfId="7930"/>
    <cellStyle name="Отдельная ячейка [печать] 2 3 3 3" xfId="7931"/>
    <cellStyle name="Отдельная ячейка [печать] 2 3 3 4" xfId="7932"/>
    <cellStyle name="Отдельная ячейка [печать] 2 3 3 5" xfId="7933"/>
    <cellStyle name="Отдельная ячейка [печать] 2 3 4" xfId="7934"/>
    <cellStyle name="Отдельная ячейка [печать] 2 3 4 2" xfId="7935"/>
    <cellStyle name="Отдельная ячейка [печать] 2 3 5" xfId="7936"/>
    <cellStyle name="Отдельная ячейка [печать] 2 3 6" xfId="7937"/>
    <cellStyle name="Отдельная ячейка [печать] 2 3 7" xfId="7938"/>
    <cellStyle name="Отдельная ячейка [печать] 2 4" xfId="7939"/>
    <cellStyle name="Отдельная ячейка [печать] 2 4 2" xfId="7940"/>
    <cellStyle name="Отдельная ячейка [печать] 2 4 2 2" xfId="7941"/>
    <cellStyle name="Отдельная ячейка [печать] 2 4 2 2 2" xfId="7942"/>
    <cellStyle name="Отдельная ячейка [печать] 2 4 2 3" xfId="7943"/>
    <cellStyle name="Отдельная ячейка [печать] 2 4 2 4" xfId="7944"/>
    <cellStyle name="Отдельная ячейка [печать] 2 4 3" xfId="7945"/>
    <cellStyle name="Отдельная ячейка [печать] 2 4 3 2" xfId="7946"/>
    <cellStyle name="Отдельная ячейка [печать] 2 4 3 2 2" xfId="7947"/>
    <cellStyle name="Отдельная ячейка [печать] 2 4 3 3" xfId="7948"/>
    <cellStyle name="Отдельная ячейка [печать] 2 4 3 4" xfId="7949"/>
    <cellStyle name="Отдельная ячейка [печать] 2 4 4" xfId="7950"/>
    <cellStyle name="Отдельная ячейка [печать] 2 4 4 2" xfId="7951"/>
    <cellStyle name="Отдельная ячейка [печать] 2 4 5" xfId="7952"/>
    <cellStyle name="Отдельная ячейка [печать] 2 5" xfId="7953"/>
    <cellStyle name="Отдельная ячейка [печать] 2 5 2" xfId="7954"/>
    <cellStyle name="Отдельная ячейка [печать] 2 5 2 2" xfId="7955"/>
    <cellStyle name="Отдельная ячейка [печать] 2 5 2 2 2" xfId="7956"/>
    <cellStyle name="Отдельная ячейка [печать] 2 5 2 3" xfId="7957"/>
    <cellStyle name="Отдельная ячейка [печать] 2 5 2 4" xfId="7958"/>
    <cellStyle name="Отдельная ячейка [печать] 2 5 3" xfId="7959"/>
    <cellStyle name="Отдельная ячейка [печать] 2 5 3 2" xfId="7960"/>
    <cellStyle name="Отдельная ячейка [печать] 2 5 3 2 2" xfId="7961"/>
    <cellStyle name="Отдельная ячейка [печать] 2 5 3 3" xfId="7962"/>
    <cellStyle name="Отдельная ячейка [печать] 2 5 3 4" xfId="7963"/>
    <cellStyle name="Отдельная ячейка [печать] 2 5 4" xfId="7964"/>
    <cellStyle name="Отдельная ячейка [печать] 2 5 4 2" xfId="7965"/>
    <cellStyle name="Отдельная ячейка [печать] 2 5 5" xfId="7966"/>
    <cellStyle name="Отдельная ячейка [печать] 2 6" xfId="7967"/>
    <cellStyle name="Отдельная ячейка [печать] 2 6 2" xfId="7968"/>
    <cellStyle name="Отдельная ячейка [печать] 2 6 2 2" xfId="7969"/>
    <cellStyle name="Отдельная ячейка [печать] 2 6 2 2 2" xfId="7970"/>
    <cellStyle name="Отдельная ячейка [печать] 2 6 2 3" xfId="7971"/>
    <cellStyle name="Отдельная ячейка [печать] 2 6 2 4" xfId="7972"/>
    <cellStyle name="Отдельная ячейка [печать] 2 6 3" xfId="7973"/>
    <cellStyle name="Отдельная ячейка [печать] 2 6 3 2" xfId="7974"/>
    <cellStyle name="Отдельная ячейка [печать] 2 6 3 2 2" xfId="7975"/>
    <cellStyle name="Отдельная ячейка [печать] 2 6 3 3" xfId="7976"/>
    <cellStyle name="Отдельная ячейка [печать] 2 6 3 4" xfId="7977"/>
    <cellStyle name="Отдельная ячейка [печать] 2 6 4" xfId="7978"/>
    <cellStyle name="Отдельная ячейка [печать] 2 6 4 2" xfId="7979"/>
    <cellStyle name="Отдельная ячейка [печать] 2 6 5" xfId="7980"/>
    <cellStyle name="Отдельная ячейка [печать] 2 7" xfId="7981"/>
    <cellStyle name="Отдельная ячейка [печать] 2 7 2" xfId="7982"/>
    <cellStyle name="Отдельная ячейка [печать] 2 7 2 2" xfId="7983"/>
    <cellStyle name="Отдельная ячейка [печать] 2 7 2 2 2" xfId="7984"/>
    <cellStyle name="Отдельная ячейка [печать] 2 7 2 3" xfId="7985"/>
    <cellStyle name="Отдельная ячейка [печать] 2 7 2 4" xfId="7986"/>
    <cellStyle name="Отдельная ячейка [печать] 2 7 3" xfId="7987"/>
    <cellStyle name="Отдельная ячейка [печать] 2 7 3 2" xfId="7988"/>
    <cellStyle name="Отдельная ячейка [печать] 2 7 3 2 2" xfId="7989"/>
    <cellStyle name="Отдельная ячейка [печать] 2 7 3 3" xfId="7990"/>
    <cellStyle name="Отдельная ячейка [печать] 2 7 3 4" xfId="7991"/>
    <cellStyle name="Отдельная ячейка [печать] 2 7 4" xfId="7992"/>
    <cellStyle name="Отдельная ячейка [печать] 2 7 4 2" xfId="7993"/>
    <cellStyle name="Отдельная ячейка [печать] 2 7 5" xfId="7994"/>
    <cellStyle name="Отдельная ячейка [печать] 2 8" xfId="7995"/>
    <cellStyle name="Отдельная ячейка [печать] 2 8 2" xfId="7996"/>
    <cellStyle name="Отдельная ячейка [печать] 2 8 2 2" xfId="7997"/>
    <cellStyle name="Отдельная ячейка [печать] 2 8 2 2 2" xfId="7998"/>
    <cellStyle name="Отдельная ячейка [печать] 2 8 2 3" xfId="7999"/>
    <cellStyle name="Отдельная ячейка [печать] 2 8 2 4" xfId="8000"/>
    <cellStyle name="Отдельная ячейка [печать] 2 8 3" xfId="8001"/>
    <cellStyle name="Отдельная ячейка [печать] 2 8 3 2" xfId="8002"/>
    <cellStyle name="Отдельная ячейка [печать] 2 8 3 2 2" xfId="8003"/>
    <cellStyle name="Отдельная ячейка [печать] 2 8 3 3" xfId="8004"/>
    <cellStyle name="Отдельная ячейка [печать] 2 8 3 4" xfId="8005"/>
    <cellStyle name="Отдельная ячейка [печать] 2 8 4" xfId="8006"/>
    <cellStyle name="Отдельная ячейка [печать] 2 8 4 2" xfId="8007"/>
    <cellStyle name="Отдельная ячейка [печать] 2 8 5" xfId="8008"/>
    <cellStyle name="Отдельная ячейка [печать] 2 9" xfId="8009"/>
    <cellStyle name="Отдельная ячейка [печать] 2 9 2" xfId="8010"/>
    <cellStyle name="Отдельная ячейка [печать] 2 9 2 2" xfId="8011"/>
    <cellStyle name="Отдельная ячейка [печать] 2 9 2 2 2" xfId="8012"/>
    <cellStyle name="Отдельная ячейка [печать] 2 9 2 3" xfId="8013"/>
    <cellStyle name="Отдельная ячейка [печать] 2 9 2 4" xfId="8014"/>
    <cellStyle name="Отдельная ячейка [печать] 2 9 3" xfId="8015"/>
    <cellStyle name="Отдельная ячейка [печать] 2 9 3 2" xfId="8016"/>
    <cellStyle name="Отдельная ячейка [печать] 2 9 3 2 2" xfId="8017"/>
    <cellStyle name="Отдельная ячейка [печать] 2 9 3 3" xfId="8018"/>
    <cellStyle name="Отдельная ячейка [печать] 2 9 3 4" xfId="8019"/>
    <cellStyle name="Отдельная ячейка [печать] 2 9 4" xfId="8020"/>
    <cellStyle name="Отдельная ячейка [печать] 2 9 4 2" xfId="8021"/>
    <cellStyle name="Отдельная ячейка [печать] 2 9 5" xfId="8022"/>
    <cellStyle name="Отдельная ячейка [печать] 2_10470_35589_Расчет показателей КФМ" xfId="8023"/>
    <cellStyle name="Отдельная ячейка [печать] 20" xfId="8024"/>
    <cellStyle name="Отдельная ячейка [печать] 20 2" xfId="8025"/>
    <cellStyle name="Отдельная ячейка [печать] 20 2 2" xfId="8026"/>
    <cellStyle name="Отдельная ячейка [печать] 20 2 3" xfId="8027"/>
    <cellStyle name="Отдельная ячейка [печать] 20 3" xfId="8028"/>
    <cellStyle name="Отдельная ячейка [печать] 20 3 2" xfId="8029"/>
    <cellStyle name="Отдельная ячейка [печать] 20 3 2 2" xfId="8030"/>
    <cellStyle name="Отдельная ячейка [печать] 20 3 3" xfId="8031"/>
    <cellStyle name="Отдельная ячейка [печать] 20 3 3 2" xfId="8032"/>
    <cellStyle name="Отдельная ячейка [печать] 20 3 4" xfId="8033"/>
    <cellStyle name="Отдельная ячейка [печать] 20 3 5" xfId="8034"/>
    <cellStyle name="Отдельная ячейка [печать] 20 4" xfId="8035"/>
    <cellStyle name="Отдельная ячейка [печать] 20 4 2" xfId="8036"/>
    <cellStyle name="Отдельная ячейка [печать] 20 5" xfId="8037"/>
    <cellStyle name="Отдельная ячейка [печать] 20 5 2" xfId="8038"/>
    <cellStyle name="Отдельная ячейка [печать] 20 6" xfId="8039"/>
    <cellStyle name="Отдельная ячейка [печать] 20 7" xfId="8040"/>
    <cellStyle name="Отдельная ячейка [печать] 21" xfId="8041"/>
    <cellStyle name="Отдельная ячейка [печать] 21 2" xfId="8042"/>
    <cellStyle name="Отдельная ячейка [печать] 21 2 2" xfId="8043"/>
    <cellStyle name="Отдельная ячейка [печать] 21 2 3" xfId="8044"/>
    <cellStyle name="Отдельная ячейка [печать] 21 3" xfId="8045"/>
    <cellStyle name="Отдельная ячейка [печать] 21 3 2" xfId="8046"/>
    <cellStyle name="Отдельная ячейка [печать] 21 3 2 2" xfId="8047"/>
    <cellStyle name="Отдельная ячейка [печать] 21 3 3" xfId="8048"/>
    <cellStyle name="Отдельная ячейка [печать] 21 3 3 2" xfId="8049"/>
    <cellStyle name="Отдельная ячейка [печать] 21 3 4" xfId="8050"/>
    <cellStyle name="Отдельная ячейка [печать] 21 3 5" xfId="8051"/>
    <cellStyle name="Отдельная ячейка [печать] 21 4" xfId="8052"/>
    <cellStyle name="Отдельная ячейка [печать] 21 4 2" xfId="8053"/>
    <cellStyle name="Отдельная ячейка [печать] 21 5" xfId="8054"/>
    <cellStyle name="Отдельная ячейка [печать] 21 5 2" xfId="8055"/>
    <cellStyle name="Отдельная ячейка [печать] 21 6" xfId="8056"/>
    <cellStyle name="Отдельная ячейка [печать] 21 7" xfId="8057"/>
    <cellStyle name="Отдельная ячейка [печать] 22" xfId="8058"/>
    <cellStyle name="Отдельная ячейка [печать] 22 2" xfId="8059"/>
    <cellStyle name="Отдельная ячейка [печать] 22 2 2" xfId="8060"/>
    <cellStyle name="Отдельная ячейка [печать] 22 3" xfId="8061"/>
    <cellStyle name="Отдельная ячейка [печать] 22 4" xfId="8062"/>
    <cellStyle name="Отдельная ячейка [печать] 23" xfId="8063"/>
    <cellStyle name="Отдельная ячейка [печать] 23 2" xfId="8064"/>
    <cellStyle name="Отдельная ячейка [печать] 23 2 2" xfId="8065"/>
    <cellStyle name="Отдельная ячейка [печать] 23 3" xfId="8066"/>
    <cellStyle name="Отдельная ячейка [печать] 23 4" xfId="8067"/>
    <cellStyle name="Отдельная ячейка [печать] 24" xfId="8068"/>
    <cellStyle name="Отдельная ячейка [печать] 25" xfId="8069"/>
    <cellStyle name="Отдельная ячейка [печать] 3" xfId="8070"/>
    <cellStyle name="Отдельная ячейка [печать] 3 2" xfId="8071"/>
    <cellStyle name="Отдельная ячейка [печать] 3 2 2" xfId="8072"/>
    <cellStyle name="Отдельная ячейка [печать] 3 2 2 2" xfId="8073"/>
    <cellStyle name="Отдельная ячейка [печать] 3 2 2 3" xfId="8074"/>
    <cellStyle name="Отдельная ячейка [печать] 3 2 3" xfId="8075"/>
    <cellStyle name="Отдельная ячейка [печать] 3 2 3 2" xfId="8076"/>
    <cellStyle name="Отдельная ячейка [печать] 3 2 3 2 2" xfId="8077"/>
    <cellStyle name="Отдельная ячейка [печать] 3 2 3 3" xfId="8078"/>
    <cellStyle name="Отдельная ячейка [печать] 3 2 3 4" xfId="8079"/>
    <cellStyle name="Отдельная ячейка [печать] 3 2 3 5" xfId="8080"/>
    <cellStyle name="Отдельная ячейка [печать] 3 2 4" xfId="8081"/>
    <cellStyle name="Отдельная ячейка [печать] 3 2 4 2" xfId="8082"/>
    <cellStyle name="Отдельная ячейка [печать] 3 2 5" xfId="8083"/>
    <cellStyle name="Отдельная ячейка [печать] 3 2 6" xfId="8084"/>
    <cellStyle name="Отдельная ячейка [печать] 3 2 7" xfId="8085"/>
    <cellStyle name="Отдельная ячейка [печать] 3 3" xfId="8086"/>
    <cellStyle name="Отдельная ячейка [печать] 3 3 2" xfId="8087"/>
    <cellStyle name="Отдельная ячейка [печать] 3 3 2 2" xfId="8088"/>
    <cellStyle name="Отдельная ячейка [печать] 3 3 3" xfId="8089"/>
    <cellStyle name="Отдельная ячейка [печать] 3 3 3 2" xfId="8090"/>
    <cellStyle name="Отдельная ячейка [печать] 3 3 4" xfId="8091"/>
    <cellStyle name="Отдельная ячейка [печать] 3 3 5" xfId="8092"/>
    <cellStyle name="Отдельная ячейка [печать] 3 4" xfId="8093"/>
    <cellStyle name="Отдельная ячейка [печать] 3 4 2" xfId="8094"/>
    <cellStyle name="Отдельная ячейка [печать] 3 4 3" xfId="8095"/>
    <cellStyle name="Отдельная ячейка [печать] 3 4 4" xfId="8096"/>
    <cellStyle name="Отдельная ячейка [печать] 3 4 5" xfId="8097"/>
    <cellStyle name="Отдельная ячейка [печать] 3 5" xfId="8098"/>
    <cellStyle name="Отдельная ячейка [печать] 3 5 2" xfId="8099"/>
    <cellStyle name="Отдельная ячейка [печать] 3 6" xfId="8100"/>
    <cellStyle name="Отдельная ячейка [печать] 3 7" xfId="8101"/>
    <cellStyle name="Отдельная ячейка [печать] 3 8" xfId="8102"/>
    <cellStyle name="Отдельная ячейка [печать] 4" xfId="8103"/>
    <cellStyle name="Отдельная ячейка [печать] 4 2" xfId="8104"/>
    <cellStyle name="Отдельная ячейка [печать] 4 2 2" xfId="8105"/>
    <cellStyle name="Отдельная ячейка [печать] 4 2 2 2" xfId="8106"/>
    <cellStyle name="Отдельная ячейка [печать] 4 2 2 3" xfId="8107"/>
    <cellStyle name="Отдельная ячейка [печать] 4 2 3" xfId="8108"/>
    <cellStyle name="Отдельная ячейка [печать] 4 2 3 2" xfId="8109"/>
    <cellStyle name="Отдельная ячейка [печать] 4 2 3 2 2" xfId="8110"/>
    <cellStyle name="Отдельная ячейка [печать] 4 2 3 3" xfId="8111"/>
    <cellStyle name="Отдельная ячейка [печать] 4 2 3 4" xfId="8112"/>
    <cellStyle name="Отдельная ячейка [печать] 4 2 3 5" xfId="8113"/>
    <cellStyle name="Отдельная ячейка [печать] 4 2 4" xfId="8114"/>
    <cellStyle name="Отдельная ячейка [печать] 4 2 4 2" xfId="8115"/>
    <cellStyle name="Отдельная ячейка [печать] 4 2 5" xfId="8116"/>
    <cellStyle name="Отдельная ячейка [печать] 4 2 6" xfId="8117"/>
    <cellStyle name="Отдельная ячейка [печать] 4 2 7" xfId="8118"/>
    <cellStyle name="Отдельная ячейка [печать] 4 3" xfId="8119"/>
    <cellStyle name="Отдельная ячейка [печать] 4 3 2" xfId="8120"/>
    <cellStyle name="Отдельная ячейка [печать] 4 3 2 2" xfId="8121"/>
    <cellStyle name="Отдельная ячейка [печать] 4 3 3" xfId="8122"/>
    <cellStyle name="Отдельная ячейка [печать] 4 3 3 2" xfId="8123"/>
    <cellStyle name="Отдельная ячейка [печать] 4 3 4" xfId="8124"/>
    <cellStyle name="Отдельная ячейка [печать] 4 3 5" xfId="8125"/>
    <cellStyle name="Отдельная ячейка [печать] 4 4" xfId="8126"/>
    <cellStyle name="Отдельная ячейка [печать] 4 4 2" xfId="8127"/>
    <cellStyle name="Отдельная ячейка [печать] 4 4 3" xfId="8128"/>
    <cellStyle name="Отдельная ячейка [печать] 4 4 4" xfId="8129"/>
    <cellStyle name="Отдельная ячейка [печать] 4 4 5" xfId="8130"/>
    <cellStyle name="Отдельная ячейка [печать] 4 5" xfId="8131"/>
    <cellStyle name="Отдельная ячейка [печать] 4 5 2" xfId="8132"/>
    <cellStyle name="Отдельная ячейка [печать] 4 6" xfId="8133"/>
    <cellStyle name="Отдельная ячейка [печать] 4 7" xfId="8134"/>
    <cellStyle name="Отдельная ячейка [печать] 4 8" xfId="8135"/>
    <cellStyle name="Отдельная ячейка [печать] 5" xfId="8136"/>
    <cellStyle name="Отдельная ячейка [печать] 5 2" xfId="8137"/>
    <cellStyle name="Отдельная ячейка [печать] 5 2 2" xfId="8138"/>
    <cellStyle name="Отдельная ячейка [печать] 5 2 2 2" xfId="8139"/>
    <cellStyle name="Отдельная ячейка [печать] 5 2 2 3" xfId="8140"/>
    <cellStyle name="Отдельная ячейка [печать] 5 2 3" xfId="8141"/>
    <cellStyle name="Отдельная ячейка [печать] 5 2 3 2" xfId="8142"/>
    <cellStyle name="Отдельная ячейка [печать] 5 2 3 2 2" xfId="8143"/>
    <cellStyle name="Отдельная ячейка [печать] 5 2 3 3" xfId="8144"/>
    <cellStyle name="Отдельная ячейка [печать] 5 2 3 4" xfId="8145"/>
    <cellStyle name="Отдельная ячейка [печать] 5 2 3 5" xfId="8146"/>
    <cellStyle name="Отдельная ячейка [печать] 5 2 4" xfId="8147"/>
    <cellStyle name="Отдельная ячейка [печать] 5 2 4 2" xfId="8148"/>
    <cellStyle name="Отдельная ячейка [печать] 5 2 5" xfId="8149"/>
    <cellStyle name="Отдельная ячейка [печать] 5 2 6" xfId="8150"/>
    <cellStyle name="Отдельная ячейка [печать] 5 2 7" xfId="8151"/>
    <cellStyle name="Отдельная ячейка [печать] 5 3" xfId="8152"/>
    <cellStyle name="Отдельная ячейка [печать] 5 3 2" xfId="8153"/>
    <cellStyle name="Отдельная ячейка [печать] 5 3 2 2" xfId="8154"/>
    <cellStyle name="Отдельная ячейка [печать] 5 3 3" xfId="8155"/>
    <cellStyle name="Отдельная ячейка [печать] 5 3 3 2" xfId="8156"/>
    <cellStyle name="Отдельная ячейка [печать] 5 3 4" xfId="8157"/>
    <cellStyle name="Отдельная ячейка [печать] 5 3 5" xfId="8158"/>
    <cellStyle name="Отдельная ячейка [печать] 5 4" xfId="8159"/>
    <cellStyle name="Отдельная ячейка [печать] 5 4 2" xfId="8160"/>
    <cellStyle name="Отдельная ячейка [печать] 5 4 3" xfId="8161"/>
    <cellStyle name="Отдельная ячейка [печать] 5 4 4" xfId="8162"/>
    <cellStyle name="Отдельная ячейка [печать] 5 4 5" xfId="8163"/>
    <cellStyle name="Отдельная ячейка [печать] 5 5" xfId="8164"/>
    <cellStyle name="Отдельная ячейка [печать] 5 5 2" xfId="8165"/>
    <cellStyle name="Отдельная ячейка [печать] 5 6" xfId="8166"/>
    <cellStyle name="Отдельная ячейка [печать] 5 7" xfId="8167"/>
    <cellStyle name="Отдельная ячейка [печать] 5 8" xfId="8168"/>
    <cellStyle name="Отдельная ячейка [печать] 6" xfId="8169"/>
    <cellStyle name="Отдельная ячейка [печать] 6 2" xfId="8170"/>
    <cellStyle name="Отдельная ячейка [печать] 6 2 2" xfId="8171"/>
    <cellStyle name="Отдельная ячейка [печать] 6 2 2 2" xfId="8172"/>
    <cellStyle name="Отдельная ячейка [печать] 6 2 2 3" xfId="8173"/>
    <cellStyle name="Отдельная ячейка [печать] 6 2 3" xfId="8174"/>
    <cellStyle name="Отдельная ячейка [печать] 6 2 3 2" xfId="8175"/>
    <cellStyle name="Отдельная ячейка [печать] 6 2 3 2 2" xfId="8176"/>
    <cellStyle name="Отдельная ячейка [печать] 6 2 3 3" xfId="8177"/>
    <cellStyle name="Отдельная ячейка [печать] 6 2 3 4" xfId="8178"/>
    <cellStyle name="Отдельная ячейка [печать] 6 2 3 5" xfId="8179"/>
    <cellStyle name="Отдельная ячейка [печать] 6 2 4" xfId="8180"/>
    <cellStyle name="Отдельная ячейка [печать] 6 2 4 2" xfId="8181"/>
    <cellStyle name="Отдельная ячейка [печать] 6 2 5" xfId="8182"/>
    <cellStyle name="Отдельная ячейка [печать] 6 2 6" xfId="8183"/>
    <cellStyle name="Отдельная ячейка [печать] 6 2 7" xfId="8184"/>
    <cellStyle name="Отдельная ячейка [печать] 6 3" xfId="8185"/>
    <cellStyle name="Отдельная ячейка [печать] 6 3 2" xfId="8186"/>
    <cellStyle name="Отдельная ячейка [печать] 6 3 2 2" xfId="8187"/>
    <cellStyle name="Отдельная ячейка [печать] 6 3 3" xfId="8188"/>
    <cellStyle name="Отдельная ячейка [печать] 6 3 3 2" xfId="8189"/>
    <cellStyle name="Отдельная ячейка [печать] 6 3 4" xfId="8190"/>
    <cellStyle name="Отдельная ячейка [печать] 6 3 5" xfId="8191"/>
    <cellStyle name="Отдельная ячейка [печать] 6 4" xfId="8192"/>
    <cellStyle name="Отдельная ячейка [печать] 6 4 2" xfId="8193"/>
    <cellStyle name="Отдельная ячейка [печать] 6 4 3" xfId="8194"/>
    <cellStyle name="Отдельная ячейка [печать] 6 4 4" xfId="8195"/>
    <cellStyle name="Отдельная ячейка [печать] 6 4 5" xfId="8196"/>
    <cellStyle name="Отдельная ячейка [печать] 6 5" xfId="8197"/>
    <cellStyle name="Отдельная ячейка [печать] 6 5 2" xfId="8198"/>
    <cellStyle name="Отдельная ячейка [печать] 6 6" xfId="8199"/>
    <cellStyle name="Отдельная ячейка [печать] 6 7" xfId="8200"/>
    <cellStyle name="Отдельная ячейка [печать] 6 8" xfId="8201"/>
    <cellStyle name="Отдельная ячейка [печать] 7" xfId="8202"/>
    <cellStyle name="Отдельная ячейка [печать] 7 2" xfId="8203"/>
    <cellStyle name="Отдельная ячейка [печать] 7 2 2" xfId="8204"/>
    <cellStyle name="Отдельная ячейка [печать] 7 2 2 2" xfId="8205"/>
    <cellStyle name="Отдельная ячейка [печать] 7 2 2 3" xfId="8206"/>
    <cellStyle name="Отдельная ячейка [печать] 7 2 3" xfId="8207"/>
    <cellStyle name="Отдельная ячейка [печать] 7 2 3 2" xfId="8208"/>
    <cellStyle name="Отдельная ячейка [печать] 7 2 3 2 2" xfId="8209"/>
    <cellStyle name="Отдельная ячейка [печать] 7 2 3 3" xfId="8210"/>
    <cellStyle name="Отдельная ячейка [печать] 7 2 3 4" xfId="8211"/>
    <cellStyle name="Отдельная ячейка [печать] 7 2 3 5" xfId="8212"/>
    <cellStyle name="Отдельная ячейка [печать] 7 2 4" xfId="8213"/>
    <cellStyle name="Отдельная ячейка [печать] 7 2 4 2" xfId="8214"/>
    <cellStyle name="Отдельная ячейка [печать] 7 2 5" xfId="8215"/>
    <cellStyle name="Отдельная ячейка [печать] 7 2 6" xfId="8216"/>
    <cellStyle name="Отдельная ячейка [печать] 7 2 7" xfId="8217"/>
    <cellStyle name="Отдельная ячейка [печать] 7 3" xfId="8218"/>
    <cellStyle name="Отдельная ячейка [печать] 7 3 2" xfId="8219"/>
    <cellStyle name="Отдельная ячейка [печать] 7 3 2 2" xfId="8220"/>
    <cellStyle name="Отдельная ячейка [печать] 7 3 3" xfId="8221"/>
    <cellStyle name="Отдельная ячейка [печать] 7 3 3 2" xfId="8222"/>
    <cellStyle name="Отдельная ячейка [печать] 7 3 4" xfId="8223"/>
    <cellStyle name="Отдельная ячейка [печать] 7 3 5" xfId="8224"/>
    <cellStyle name="Отдельная ячейка [печать] 7 4" xfId="8225"/>
    <cellStyle name="Отдельная ячейка [печать] 7 4 2" xfId="8226"/>
    <cellStyle name="Отдельная ячейка [печать] 7 4 3" xfId="8227"/>
    <cellStyle name="Отдельная ячейка [печать] 7 4 4" xfId="8228"/>
    <cellStyle name="Отдельная ячейка [печать] 7 4 5" xfId="8229"/>
    <cellStyle name="Отдельная ячейка [печать] 7 5" xfId="8230"/>
    <cellStyle name="Отдельная ячейка [печать] 7 5 2" xfId="8231"/>
    <cellStyle name="Отдельная ячейка [печать] 7 6" xfId="8232"/>
    <cellStyle name="Отдельная ячейка [печать] 7 7" xfId="8233"/>
    <cellStyle name="Отдельная ячейка [печать] 7 8" xfId="8234"/>
    <cellStyle name="Отдельная ячейка [печать] 8" xfId="8235"/>
    <cellStyle name="Отдельная ячейка [печать] 8 2" xfId="8236"/>
    <cellStyle name="Отдельная ячейка [печать] 8 2 2" xfId="8237"/>
    <cellStyle name="Отдельная ячейка [печать] 8 2 2 2" xfId="8238"/>
    <cellStyle name="Отдельная ячейка [печать] 8 2 2 3" xfId="8239"/>
    <cellStyle name="Отдельная ячейка [печать] 8 2 3" xfId="8240"/>
    <cellStyle name="Отдельная ячейка [печать] 8 2 3 2" xfId="8241"/>
    <cellStyle name="Отдельная ячейка [печать] 8 2 3 2 2" xfId="8242"/>
    <cellStyle name="Отдельная ячейка [печать] 8 2 3 3" xfId="8243"/>
    <cellStyle name="Отдельная ячейка [печать] 8 2 3 4" xfId="8244"/>
    <cellStyle name="Отдельная ячейка [печать] 8 2 3 5" xfId="8245"/>
    <cellStyle name="Отдельная ячейка [печать] 8 2 4" xfId="8246"/>
    <cellStyle name="Отдельная ячейка [печать] 8 2 4 2" xfId="8247"/>
    <cellStyle name="Отдельная ячейка [печать] 8 2 5" xfId="8248"/>
    <cellStyle name="Отдельная ячейка [печать] 8 2 6" xfId="8249"/>
    <cellStyle name="Отдельная ячейка [печать] 8 2 7" xfId="8250"/>
    <cellStyle name="Отдельная ячейка [печать] 8 3" xfId="8251"/>
    <cellStyle name="Отдельная ячейка [печать] 8 3 2" xfId="8252"/>
    <cellStyle name="Отдельная ячейка [печать] 8 3 2 2" xfId="8253"/>
    <cellStyle name="Отдельная ячейка [печать] 8 3 3" xfId="8254"/>
    <cellStyle name="Отдельная ячейка [печать] 8 3 3 2" xfId="8255"/>
    <cellStyle name="Отдельная ячейка [печать] 8 3 4" xfId="8256"/>
    <cellStyle name="Отдельная ячейка [печать] 8 3 5" xfId="8257"/>
    <cellStyle name="Отдельная ячейка [печать] 8 4" xfId="8258"/>
    <cellStyle name="Отдельная ячейка [печать] 8 4 2" xfId="8259"/>
    <cellStyle name="Отдельная ячейка [печать] 8 4 3" xfId="8260"/>
    <cellStyle name="Отдельная ячейка [печать] 8 4 4" xfId="8261"/>
    <cellStyle name="Отдельная ячейка [печать] 8 4 5" xfId="8262"/>
    <cellStyle name="Отдельная ячейка [печать] 8 5" xfId="8263"/>
    <cellStyle name="Отдельная ячейка [печать] 8 5 2" xfId="8264"/>
    <cellStyle name="Отдельная ячейка [печать] 8 6" xfId="8265"/>
    <cellStyle name="Отдельная ячейка [печать] 8 7" xfId="8266"/>
    <cellStyle name="Отдельная ячейка [печать] 8 8" xfId="8267"/>
    <cellStyle name="Отдельная ячейка [печать] 9" xfId="8268"/>
    <cellStyle name="Отдельная ячейка [печать] 9 2" xfId="8269"/>
    <cellStyle name="Отдельная ячейка [печать] 9 2 2" xfId="8270"/>
    <cellStyle name="Отдельная ячейка [печать] 9 2 2 2" xfId="8271"/>
    <cellStyle name="Отдельная ячейка [печать] 9 2 2 3" xfId="8272"/>
    <cellStyle name="Отдельная ячейка [печать] 9 2 3" xfId="8273"/>
    <cellStyle name="Отдельная ячейка [печать] 9 2 3 2" xfId="8274"/>
    <cellStyle name="Отдельная ячейка [печать] 9 2 3 3" xfId="8275"/>
    <cellStyle name="Отдельная ячейка [печать] 9 2 3 4" xfId="8276"/>
    <cellStyle name="Отдельная ячейка [печать] 9 2 4" xfId="8277"/>
    <cellStyle name="Отдельная ячейка [печать] 9 2 4 2" xfId="8278"/>
    <cellStyle name="Отдельная ячейка [печать] 9 2 5" xfId="8279"/>
    <cellStyle name="Отдельная ячейка [печать] 9 3" xfId="8280"/>
    <cellStyle name="Отдельная ячейка [печать] 9 3 2" xfId="8281"/>
    <cellStyle name="Отдельная ячейка [печать] 9 3 2 2" xfId="8282"/>
    <cellStyle name="Отдельная ячейка [печать] 9 3 3" xfId="8283"/>
    <cellStyle name="Отдельная ячейка [печать] 9 3 3 2" xfId="8284"/>
    <cellStyle name="Отдельная ячейка [печать] 9 3 4" xfId="8285"/>
    <cellStyle name="Отдельная ячейка [печать] 9 3 5" xfId="8286"/>
    <cellStyle name="Отдельная ячейка [печать] 9 4" xfId="8287"/>
    <cellStyle name="Отдельная ячейка [печать] 9 4 2" xfId="8288"/>
    <cellStyle name="Отдельная ячейка [печать] 9 5" xfId="8289"/>
    <cellStyle name="Отдельная ячейка [печать] 9 5 2" xfId="8290"/>
    <cellStyle name="Отдельная ячейка [печать] 9 6" xfId="8291"/>
    <cellStyle name="Отдельная ячейка [печать] 9 7" xfId="8292"/>
    <cellStyle name="Отдельная ячейка 10" xfId="8293"/>
    <cellStyle name="Отдельная ячейка 10 2" xfId="8294"/>
    <cellStyle name="Отдельная ячейка 10 2 2" xfId="8295"/>
    <cellStyle name="Отдельная ячейка 10 2 2 2" xfId="8296"/>
    <cellStyle name="Отдельная ячейка 10 2 2 3" xfId="8297"/>
    <cellStyle name="Отдельная ячейка 10 2 3" xfId="8298"/>
    <cellStyle name="Отдельная ячейка 10 2 3 2" xfId="8299"/>
    <cellStyle name="Отдельная ячейка 10 2 3 3" xfId="8300"/>
    <cellStyle name="Отдельная ячейка 10 2 3 4" xfId="8301"/>
    <cellStyle name="Отдельная ячейка 10 2 4" xfId="8302"/>
    <cellStyle name="Отдельная ячейка 10 2 4 2" xfId="8303"/>
    <cellStyle name="Отдельная ячейка 10 2 5" xfId="8304"/>
    <cellStyle name="Отдельная ячейка 10 3" xfId="8305"/>
    <cellStyle name="Отдельная ячейка 10 3 2" xfId="8306"/>
    <cellStyle name="Отдельная ячейка 10 3 2 2" xfId="8307"/>
    <cellStyle name="Отдельная ячейка 10 3 3" xfId="8308"/>
    <cellStyle name="Отдельная ячейка 10 3 3 2" xfId="8309"/>
    <cellStyle name="Отдельная ячейка 10 3 4" xfId="8310"/>
    <cellStyle name="Отдельная ячейка 10 3 5" xfId="8311"/>
    <cellStyle name="Отдельная ячейка 10 4" xfId="8312"/>
    <cellStyle name="Отдельная ячейка 10 4 2" xfId="8313"/>
    <cellStyle name="Отдельная ячейка 10 5" xfId="8314"/>
    <cellStyle name="Отдельная ячейка 10 5 2" xfId="8315"/>
    <cellStyle name="Отдельная ячейка 10 6" xfId="8316"/>
    <cellStyle name="Отдельная ячейка 10 7" xfId="8317"/>
    <cellStyle name="Отдельная ячейка 100" xfId="8318"/>
    <cellStyle name="Отдельная ячейка 101" xfId="8319"/>
    <cellStyle name="Отдельная ячейка 102" xfId="8320"/>
    <cellStyle name="Отдельная ячейка 103" xfId="8321"/>
    <cellStyle name="Отдельная ячейка 104" xfId="8322"/>
    <cellStyle name="Отдельная ячейка 105" xfId="8323"/>
    <cellStyle name="Отдельная ячейка 106" xfId="8324"/>
    <cellStyle name="Отдельная ячейка 107" xfId="8325"/>
    <cellStyle name="Отдельная ячейка 108" xfId="8326"/>
    <cellStyle name="Отдельная ячейка 109" xfId="8327"/>
    <cellStyle name="Отдельная ячейка 11" xfId="8328"/>
    <cellStyle name="Отдельная ячейка 11 2" xfId="8329"/>
    <cellStyle name="Отдельная ячейка 11 2 2" xfId="8330"/>
    <cellStyle name="Отдельная ячейка 11 2 2 2" xfId="8331"/>
    <cellStyle name="Отдельная ячейка 11 2 2 3" xfId="8332"/>
    <cellStyle name="Отдельная ячейка 11 2 3" xfId="8333"/>
    <cellStyle name="Отдельная ячейка 11 2 3 2" xfId="8334"/>
    <cellStyle name="Отдельная ячейка 11 2 3 3" xfId="8335"/>
    <cellStyle name="Отдельная ячейка 11 2 3 4" xfId="8336"/>
    <cellStyle name="Отдельная ячейка 11 2 4" xfId="8337"/>
    <cellStyle name="Отдельная ячейка 11 2 4 2" xfId="8338"/>
    <cellStyle name="Отдельная ячейка 11 2 5" xfId="8339"/>
    <cellStyle name="Отдельная ячейка 11 3" xfId="8340"/>
    <cellStyle name="Отдельная ячейка 11 3 2" xfId="8341"/>
    <cellStyle name="Отдельная ячейка 11 3 2 2" xfId="8342"/>
    <cellStyle name="Отдельная ячейка 11 3 3" xfId="8343"/>
    <cellStyle name="Отдельная ячейка 11 3 3 2" xfId="8344"/>
    <cellStyle name="Отдельная ячейка 11 3 4" xfId="8345"/>
    <cellStyle name="Отдельная ячейка 11 3 5" xfId="8346"/>
    <cellStyle name="Отдельная ячейка 11 4" xfId="8347"/>
    <cellStyle name="Отдельная ячейка 11 4 2" xfId="8348"/>
    <cellStyle name="Отдельная ячейка 11 5" xfId="8349"/>
    <cellStyle name="Отдельная ячейка 11 5 2" xfId="8350"/>
    <cellStyle name="Отдельная ячейка 11 6" xfId="8351"/>
    <cellStyle name="Отдельная ячейка 11 7" xfId="8352"/>
    <cellStyle name="Отдельная ячейка 110" xfId="8353"/>
    <cellStyle name="Отдельная ячейка 111" xfId="8354"/>
    <cellStyle name="Отдельная ячейка 112" xfId="8355"/>
    <cellStyle name="Отдельная ячейка 113" xfId="8356"/>
    <cellStyle name="Отдельная ячейка 114" xfId="8357"/>
    <cellStyle name="Отдельная ячейка 115" xfId="8358"/>
    <cellStyle name="Отдельная ячейка 116" xfId="8359"/>
    <cellStyle name="Отдельная ячейка 117" xfId="8360"/>
    <cellStyle name="Отдельная ячейка 118" xfId="8361"/>
    <cellStyle name="Отдельная ячейка 119" xfId="8362"/>
    <cellStyle name="Отдельная ячейка 12" xfId="8363"/>
    <cellStyle name="Отдельная ячейка 12 2" xfId="8364"/>
    <cellStyle name="Отдельная ячейка 12 2 2" xfId="8365"/>
    <cellStyle name="Отдельная ячейка 12 2 2 2" xfId="8366"/>
    <cellStyle name="Отдельная ячейка 12 2 2 3" xfId="8367"/>
    <cellStyle name="Отдельная ячейка 12 2 3" xfId="8368"/>
    <cellStyle name="Отдельная ячейка 12 2 3 2" xfId="8369"/>
    <cellStyle name="Отдельная ячейка 12 2 3 3" xfId="8370"/>
    <cellStyle name="Отдельная ячейка 12 2 3 4" xfId="8371"/>
    <cellStyle name="Отдельная ячейка 12 2 4" xfId="8372"/>
    <cellStyle name="Отдельная ячейка 12 2 4 2" xfId="8373"/>
    <cellStyle name="Отдельная ячейка 12 2 5" xfId="8374"/>
    <cellStyle name="Отдельная ячейка 12 3" xfId="8375"/>
    <cellStyle name="Отдельная ячейка 12 3 2" xfId="8376"/>
    <cellStyle name="Отдельная ячейка 12 3 2 2" xfId="8377"/>
    <cellStyle name="Отдельная ячейка 12 3 3" xfId="8378"/>
    <cellStyle name="Отдельная ячейка 12 3 3 2" xfId="8379"/>
    <cellStyle name="Отдельная ячейка 12 3 4" xfId="8380"/>
    <cellStyle name="Отдельная ячейка 12 3 5" xfId="8381"/>
    <cellStyle name="Отдельная ячейка 12 4" xfId="8382"/>
    <cellStyle name="Отдельная ячейка 12 4 2" xfId="8383"/>
    <cellStyle name="Отдельная ячейка 12 5" xfId="8384"/>
    <cellStyle name="Отдельная ячейка 12 5 2" xfId="8385"/>
    <cellStyle name="Отдельная ячейка 12 6" xfId="8386"/>
    <cellStyle name="Отдельная ячейка 12 7" xfId="8387"/>
    <cellStyle name="Отдельная ячейка 120" xfId="8388"/>
    <cellStyle name="Отдельная ячейка 121" xfId="8389"/>
    <cellStyle name="Отдельная ячейка 122" xfId="8390"/>
    <cellStyle name="Отдельная ячейка 123" xfId="8391"/>
    <cellStyle name="Отдельная ячейка 124" xfId="8392"/>
    <cellStyle name="Отдельная ячейка 125" xfId="8393"/>
    <cellStyle name="Отдельная ячейка 126" xfId="8394"/>
    <cellStyle name="Отдельная ячейка 127" xfId="8395"/>
    <cellStyle name="Отдельная ячейка 128" xfId="8396"/>
    <cellStyle name="Отдельная ячейка 129" xfId="8397"/>
    <cellStyle name="Отдельная ячейка 13" xfId="8398"/>
    <cellStyle name="Отдельная ячейка 13 2" xfId="8399"/>
    <cellStyle name="Отдельная ячейка 13 2 2" xfId="8400"/>
    <cellStyle name="Отдельная ячейка 13 2 2 2" xfId="8401"/>
    <cellStyle name="Отдельная ячейка 13 2 2 3" xfId="8402"/>
    <cellStyle name="Отдельная ячейка 13 2 3" xfId="8403"/>
    <cellStyle name="Отдельная ячейка 13 2 3 2" xfId="8404"/>
    <cellStyle name="Отдельная ячейка 13 2 3 3" xfId="8405"/>
    <cellStyle name="Отдельная ячейка 13 2 3 4" xfId="8406"/>
    <cellStyle name="Отдельная ячейка 13 2 4" xfId="8407"/>
    <cellStyle name="Отдельная ячейка 13 2 4 2" xfId="8408"/>
    <cellStyle name="Отдельная ячейка 13 2 5" xfId="8409"/>
    <cellStyle name="Отдельная ячейка 13 3" xfId="8410"/>
    <cellStyle name="Отдельная ячейка 13 3 2" xfId="8411"/>
    <cellStyle name="Отдельная ячейка 13 3 2 2" xfId="8412"/>
    <cellStyle name="Отдельная ячейка 13 3 3" xfId="8413"/>
    <cellStyle name="Отдельная ячейка 13 3 3 2" xfId="8414"/>
    <cellStyle name="Отдельная ячейка 13 3 4" xfId="8415"/>
    <cellStyle name="Отдельная ячейка 13 3 5" xfId="8416"/>
    <cellStyle name="Отдельная ячейка 13 4" xfId="8417"/>
    <cellStyle name="Отдельная ячейка 13 4 2" xfId="8418"/>
    <cellStyle name="Отдельная ячейка 13 5" xfId="8419"/>
    <cellStyle name="Отдельная ячейка 13 5 2" xfId="8420"/>
    <cellStyle name="Отдельная ячейка 13 6" xfId="8421"/>
    <cellStyle name="Отдельная ячейка 13 7" xfId="8422"/>
    <cellStyle name="Отдельная ячейка 130" xfId="8423"/>
    <cellStyle name="Отдельная ячейка 131" xfId="8424"/>
    <cellStyle name="Отдельная ячейка 132" xfId="14513"/>
    <cellStyle name="Отдельная ячейка 14" xfId="8425"/>
    <cellStyle name="Отдельная ячейка 14 2" xfId="8426"/>
    <cellStyle name="Отдельная ячейка 14 2 2" xfId="8427"/>
    <cellStyle name="Отдельная ячейка 14 2 2 2" xfId="8428"/>
    <cellStyle name="Отдельная ячейка 14 2 2 3" xfId="8429"/>
    <cellStyle name="Отдельная ячейка 14 2 3" xfId="8430"/>
    <cellStyle name="Отдельная ячейка 14 2 3 2" xfId="8431"/>
    <cellStyle name="Отдельная ячейка 14 2 3 3" xfId="8432"/>
    <cellStyle name="Отдельная ячейка 14 2 3 4" xfId="8433"/>
    <cellStyle name="Отдельная ячейка 14 2 4" xfId="8434"/>
    <cellStyle name="Отдельная ячейка 14 2 4 2" xfId="8435"/>
    <cellStyle name="Отдельная ячейка 14 2 5" xfId="8436"/>
    <cellStyle name="Отдельная ячейка 14 3" xfId="8437"/>
    <cellStyle name="Отдельная ячейка 14 3 2" xfId="8438"/>
    <cellStyle name="Отдельная ячейка 14 3 2 2" xfId="8439"/>
    <cellStyle name="Отдельная ячейка 14 3 3" xfId="8440"/>
    <cellStyle name="Отдельная ячейка 14 3 3 2" xfId="8441"/>
    <cellStyle name="Отдельная ячейка 14 3 4" xfId="8442"/>
    <cellStyle name="Отдельная ячейка 14 3 5" xfId="8443"/>
    <cellStyle name="Отдельная ячейка 14 4" xfId="8444"/>
    <cellStyle name="Отдельная ячейка 14 4 2" xfId="8445"/>
    <cellStyle name="Отдельная ячейка 14 5" xfId="8446"/>
    <cellStyle name="Отдельная ячейка 14 5 2" xfId="8447"/>
    <cellStyle name="Отдельная ячейка 14 6" xfId="8448"/>
    <cellStyle name="Отдельная ячейка 14 7" xfId="8449"/>
    <cellStyle name="Отдельная ячейка 15" xfId="8450"/>
    <cellStyle name="Отдельная ячейка 15 10" xfId="8451"/>
    <cellStyle name="Отдельная ячейка 15 10 2" xfId="8452"/>
    <cellStyle name="Отдельная ячейка 15 10 2 2" xfId="8453"/>
    <cellStyle name="Отдельная ячейка 15 10 3" xfId="8454"/>
    <cellStyle name="Отдельная ячейка 15 10 3 2" xfId="8455"/>
    <cellStyle name="Отдельная ячейка 15 10 4" xfId="8456"/>
    <cellStyle name="Отдельная ячейка 15 10 5" xfId="8457"/>
    <cellStyle name="Отдельная ячейка 15 11" xfId="8458"/>
    <cellStyle name="Отдельная ячейка 15 11 2" xfId="8459"/>
    <cellStyle name="Отдельная ячейка 15 12" xfId="8460"/>
    <cellStyle name="Отдельная ячейка 15 12 2" xfId="8461"/>
    <cellStyle name="Отдельная ячейка 15 13" xfId="8462"/>
    <cellStyle name="Отдельная ячейка 15 14" xfId="8463"/>
    <cellStyle name="Отдельная ячейка 15 2" xfId="8464"/>
    <cellStyle name="Отдельная ячейка 15 2 2" xfId="8465"/>
    <cellStyle name="Отдельная ячейка 15 2 2 2" xfId="8466"/>
    <cellStyle name="Отдельная ячейка 15 2 2 2 2" xfId="8467"/>
    <cellStyle name="Отдельная ячейка 15 2 2 3" xfId="8468"/>
    <cellStyle name="Отдельная ячейка 15 2 2 4" xfId="8469"/>
    <cellStyle name="Отдельная ячейка 15 2 3" xfId="8470"/>
    <cellStyle name="Отдельная ячейка 15 2 3 2" xfId="8471"/>
    <cellStyle name="Отдельная ячейка 15 2 3 2 2" xfId="8472"/>
    <cellStyle name="Отдельная ячейка 15 2 3 3" xfId="8473"/>
    <cellStyle name="Отдельная ячейка 15 2 3 4" xfId="8474"/>
    <cellStyle name="Отдельная ячейка 15 2 4" xfId="8475"/>
    <cellStyle name="Отдельная ячейка 15 2 4 2" xfId="8476"/>
    <cellStyle name="Отдельная ячейка 15 2 5" xfId="8477"/>
    <cellStyle name="Отдельная ячейка 15 3" xfId="8478"/>
    <cellStyle name="Отдельная ячейка 15 3 2" xfId="8479"/>
    <cellStyle name="Отдельная ячейка 15 3 2 2" xfId="8480"/>
    <cellStyle name="Отдельная ячейка 15 3 2 2 2" xfId="8481"/>
    <cellStyle name="Отдельная ячейка 15 3 2 3" xfId="8482"/>
    <cellStyle name="Отдельная ячейка 15 3 2 4" xfId="8483"/>
    <cellStyle name="Отдельная ячейка 15 3 3" xfId="8484"/>
    <cellStyle name="Отдельная ячейка 15 3 3 2" xfId="8485"/>
    <cellStyle name="Отдельная ячейка 15 3 3 2 2" xfId="8486"/>
    <cellStyle name="Отдельная ячейка 15 3 3 3" xfId="8487"/>
    <cellStyle name="Отдельная ячейка 15 3 3 4" xfId="8488"/>
    <cellStyle name="Отдельная ячейка 15 3 4" xfId="8489"/>
    <cellStyle name="Отдельная ячейка 15 3 4 2" xfId="8490"/>
    <cellStyle name="Отдельная ячейка 15 3 5" xfId="8491"/>
    <cellStyle name="Отдельная ячейка 15 4" xfId="8492"/>
    <cellStyle name="Отдельная ячейка 15 4 2" xfId="8493"/>
    <cellStyle name="Отдельная ячейка 15 4 2 2" xfId="8494"/>
    <cellStyle name="Отдельная ячейка 15 4 2 2 2" xfId="8495"/>
    <cellStyle name="Отдельная ячейка 15 4 2 3" xfId="8496"/>
    <cellStyle name="Отдельная ячейка 15 4 2 4" xfId="8497"/>
    <cellStyle name="Отдельная ячейка 15 4 3" xfId="8498"/>
    <cellStyle name="Отдельная ячейка 15 4 3 2" xfId="8499"/>
    <cellStyle name="Отдельная ячейка 15 4 3 2 2" xfId="8500"/>
    <cellStyle name="Отдельная ячейка 15 4 3 3" xfId="8501"/>
    <cellStyle name="Отдельная ячейка 15 4 3 4" xfId="8502"/>
    <cellStyle name="Отдельная ячейка 15 4 4" xfId="8503"/>
    <cellStyle name="Отдельная ячейка 15 4 4 2" xfId="8504"/>
    <cellStyle name="Отдельная ячейка 15 4 5" xfId="8505"/>
    <cellStyle name="Отдельная ячейка 15 5" xfId="8506"/>
    <cellStyle name="Отдельная ячейка 15 5 2" xfId="8507"/>
    <cellStyle name="Отдельная ячейка 15 5 2 2" xfId="8508"/>
    <cellStyle name="Отдельная ячейка 15 5 2 2 2" xfId="8509"/>
    <cellStyle name="Отдельная ячейка 15 5 2 3" xfId="8510"/>
    <cellStyle name="Отдельная ячейка 15 5 2 4" xfId="8511"/>
    <cellStyle name="Отдельная ячейка 15 5 3" xfId="8512"/>
    <cellStyle name="Отдельная ячейка 15 5 3 2" xfId="8513"/>
    <cellStyle name="Отдельная ячейка 15 5 3 2 2" xfId="8514"/>
    <cellStyle name="Отдельная ячейка 15 5 3 3" xfId="8515"/>
    <cellStyle name="Отдельная ячейка 15 5 3 4" xfId="8516"/>
    <cellStyle name="Отдельная ячейка 15 5 4" xfId="8517"/>
    <cellStyle name="Отдельная ячейка 15 5 4 2" xfId="8518"/>
    <cellStyle name="Отдельная ячейка 15 5 5" xfId="8519"/>
    <cellStyle name="Отдельная ячейка 15 6" xfId="8520"/>
    <cellStyle name="Отдельная ячейка 15 6 2" xfId="8521"/>
    <cellStyle name="Отдельная ячейка 15 6 2 2" xfId="8522"/>
    <cellStyle name="Отдельная ячейка 15 6 2 2 2" xfId="8523"/>
    <cellStyle name="Отдельная ячейка 15 6 2 3" xfId="8524"/>
    <cellStyle name="Отдельная ячейка 15 6 2 4" xfId="8525"/>
    <cellStyle name="Отдельная ячейка 15 6 3" xfId="8526"/>
    <cellStyle name="Отдельная ячейка 15 6 3 2" xfId="8527"/>
    <cellStyle name="Отдельная ячейка 15 6 3 2 2" xfId="8528"/>
    <cellStyle name="Отдельная ячейка 15 6 3 3" xfId="8529"/>
    <cellStyle name="Отдельная ячейка 15 6 3 4" xfId="8530"/>
    <cellStyle name="Отдельная ячейка 15 6 4" xfId="8531"/>
    <cellStyle name="Отдельная ячейка 15 6 4 2" xfId="8532"/>
    <cellStyle name="Отдельная ячейка 15 6 5" xfId="8533"/>
    <cellStyle name="Отдельная ячейка 15 7" xfId="8534"/>
    <cellStyle name="Отдельная ячейка 15 7 2" xfId="8535"/>
    <cellStyle name="Отдельная ячейка 15 7 2 2" xfId="8536"/>
    <cellStyle name="Отдельная ячейка 15 7 2 2 2" xfId="8537"/>
    <cellStyle name="Отдельная ячейка 15 7 2 3" xfId="8538"/>
    <cellStyle name="Отдельная ячейка 15 7 2 4" xfId="8539"/>
    <cellStyle name="Отдельная ячейка 15 7 3" xfId="8540"/>
    <cellStyle name="Отдельная ячейка 15 7 3 2" xfId="8541"/>
    <cellStyle name="Отдельная ячейка 15 7 3 2 2" xfId="8542"/>
    <cellStyle name="Отдельная ячейка 15 7 3 3" xfId="8543"/>
    <cellStyle name="Отдельная ячейка 15 7 3 4" xfId="8544"/>
    <cellStyle name="Отдельная ячейка 15 7 4" xfId="8545"/>
    <cellStyle name="Отдельная ячейка 15 7 4 2" xfId="8546"/>
    <cellStyle name="Отдельная ячейка 15 7 5" xfId="8547"/>
    <cellStyle name="Отдельная ячейка 15 8" xfId="8548"/>
    <cellStyle name="Отдельная ячейка 15 8 2" xfId="8549"/>
    <cellStyle name="Отдельная ячейка 15 8 2 2" xfId="8550"/>
    <cellStyle name="Отдельная ячейка 15 8 2 2 2" xfId="8551"/>
    <cellStyle name="Отдельная ячейка 15 8 2 3" xfId="8552"/>
    <cellStyle name="Отдельная ячейка 15 8 2 4" xfId="8553"/>
    <cellStyle name="Отдельная ячейка 15 8 3" xfId="8554"/>
    <cellStyle name="Отдельная ячейка 15 8 3 2" xfId="8555"/>
    <cellStyle name="Отдельная ячейка 15 8 3 2 2" xfId="8556"/>
    <cellStyle name="Отдельная ячейка 15 8 3 3" xfId="8557"/>
    <cellStyle name="Отдельная ячейка 15 8 3 4" xfId="8558"/>
    <cellStyle name="Отдельная ячейка 15 8 4" xfId="8559"/>
    <cellStyle name="Отдельная ячейка 15 8 4 2" xfId="8560"/>
    <cellStyle name="Отдельная ячейка 15 8 5" xfId="8561"/>
    <cellStyle name="Отдельная ячейка 15 9" xfId="8562"/>
    <cellStyle name="Отдельная ячейка 15 9 2" xfId="8563"/>
    <cellStyle name="Отдельная ячейка 15 9 3" xfId="8564"/>
    <cellStyle name="Отдельная ячейка 15_10470_35589_Расчет показателей КФМ" xfId="8565"/>
    <cellStyle name="Отдельная ячейка 16" xfId="8566"/>
    <cellStyle name="Отдельная ячейка 16 2" xfId="8567"/>
    <cellStyle name="Отдельная ячейка 16 2 2" xfId="8568"/>
    <cellStyle name="Отдельная ячейка 16 2 2 2" xfId="8569"/>
    <cellStyle name="Отдельная ячейка 16 2 2 3" xfId="8570"/>
    <cellStyle name="Отдельная ячейка 16 2 3" xfId="8571"/>
    <cellStyle name="Отдельная ячейка 16 2 3 2" xfId="8572"/>
    <cellStyle name="Отдельная ячейка 16 2 3 3" xfId="8573"/>
    <cellStyle name="Отдельная ячейка 16 2 3 4" xfId="8574"/>
    <cellStyle name="Отдельная ячейка 16 2 4" xfId="8575"/>
    <cellStyle name="Отдельная ячейка 16 2 4 2" xfId="8576"/>
    <cellStyle name="Отдельная ячейка 16 2 5" xfId="8577"/>
    <cellStyle name="Отдельная ячейка 16 3" xfId="8578"/>
    <cellStyle name="Отдельная ячейка 16 3 2" xfId="8579"/>
    <cellStyle name="Отдельная ячейка 16 3 2 2" xfId="8580"/>
    <cellStyle name="Отдельная ячейка 16 3 3" xfId="8581"/>
    <cellStyle name="Отдельная ячейка 16 3 3 2" xfId="8582"/>
    <cellStyle name="Отдельная ячейка 16 3 4" xfId="8583"/>
    <cellStyle name="Отдельная ячейка 16 3 5" xfId="8584"/>
    <cellStyle name="Отдельная ячейка 16 4" xfId="8585"/>
    <cellStyle name="Отдельная ячейка 16 4 2" xfId="8586"/>
    <cellStyle name="Отдельная ячейка 16 5" xfId="8587"/>
    <cellStyle name="Отдельная ячейка 16 5 2" xfId="8588"/>
    <cellStyle name="Отдельная ячейка 16 6" xfId="8589"/>
    <cellStyle name="Отдельная ячейка 16 7" xfId="8590"/>
    <cellStyle name="Отдельная ячейка 17" xfId="8591"/>
    <cellStyle name="Отдельная ячейка 17 2" xfId="8592"/>
    <cellStyle name="Отдельная ячейка 17 2 2" xfId="8593"/>
    <cellStyle name="Отдельная ячейка 17 2 2 2" xfId="8594"/>
    <cellStyle name="Отдельная ячейка 17 2 2 3" xfId="8595"/>
    <cellStyle name="Отдельная ячейка 17 2 3" xfId="8596"/>
    <cellStyle name="Отдельная ячейка 17 2 3 2" xfId="8597"/>
    <cellStyle name="Отдельная ячейка 17 2 3 3" xfId="8598"/>
    <cellStyle name="Отдельная ячейка 17 2 3 4" xfId="8599"/>
    <cellStyle name="Отдельная ячейка 17 2 4" xfId="8600"/>
    <cellStyle name="Отдельная ячейка 17 2 4 2" xfId="8601"/>
    <cellStyle name="Отдельная ячейка 17 2 5" xfId="8602"/>
    <cellStyle name="Отдельная ячейка 17 3" xfId="8603"/>
    <cellStyle name="Отдельная ячейка 17 3 2" xfId="8604"/>
    <cellStyle name="Отдельная ячейка 17 3 2 2" xfId="8605"/>
    <cellStyle name="Отдельная ячейка 17 3 3" xfId="8606"/>
    <cellStyle name="Отдельная ячейка 17 3 3 2" xfId="8607"/>
    <cellStyle name="Отдельная ячейка 17 3 4" xfId="8608"/>
    <cellStyle name="Отдельная ячейка 17 3 5" xfId="8609"/>
    <cellStyle name="Отдельная ячейка 17 4" xfId="8610"/>
    <cellStyle name="Отдельная ячейка 17 4 2" xfId="8611"/>
    <cellStyle name="Отдельная ячейка 17 5" xfId="8612"/>
    <cellStyle name="Отдельная ячейка 17 5 2" xfId="8613"/>
    <cellStyle name="Отдельная ячейка 17 6" xfId="8614"/>
    <cellStyle name="Отдельная ячейка 17 7" xfId="8615"/>
    <cellStyle name="Отдельная ячейка 18" xfId="8616"/>
    <cellStyle name="Отдельная ячейка 18 2" xfId="8617"/>
    <cellStyle name="Отдельная ячейка 18 2 2" xfId="8618"/>
    <cellStyle name="Отдельная ячейка 18 2 2 2" xfId="8619"/>
    <cellStyle name="Отдельная ячейка 18 2 2 3" xfId="8620"/>
    <cellStyle name="Отдельная ячейка 18 2 3" xfId="8621"/>
    <cellStyle name="Отдельная ячейка 18 2 3 2" xfId="8622"/>
    <cellStyle name="Отдельная ячейка 18 2 3 3" xfId="8623"/>
    <cellStyle name="Отдельная ячейка 18 2 3 4" xfId="8624"/>
    <cellStyle name="Отдельная ячейка 18 2 4" xfId="8625"/>
    <cellStyle name="Отдельная ячейка 18 2 4 2" xfId="8626"/>
    <cellStyle name="Отдельная ячейка 18 2 5" xfId="8627"/>
    <cellStyle name="Отдельная ячейка 18 3" xfId="8628"/>
    <cellStyle name="Отдельная ячейка 18 3 2" xfId="8629"/>
    <cellStyle name="Отдельная ячейка 18 3 2 2" xfId="8630"/>
    <cellStyle name="Отдельная ячейка 18 3 3" xfId="8631"/>
    <cellStyle name="Отдельная ячейка 18 3 3 2" xfId="8632"/>
    <cellStyle name="Отдельная ячейка 18 3 4" xfId="8633"/>
    <cellStyle name="Отдельная ячейка 18 3 5" xfId="8634"/>
    <cellStyle name="Отдельная ячейка 18 4" xfId="8635"/>
    <cellStyle name="Отдельная ячейка 18 4 2" xfId="8636"/>
    <cellStyle name="Отдельная ячейка 18 5" xfId="8637"/>
    <cellStyle name="Отдельная ячейка 18 5 2" xfId="8638"/>
    <cellStyle name="Отдельная ячейка 18 6" xfId="8639"/>
    <cellStyle name="Отдельная ячейка 18 7" xfId="8640"/>
    <cellStyle name="Отдельная ячейка 19" xfId="8641"/>
    <cellStyle name="Отдельная ячейка 19 2" xfId="8642"/>
    <cellStyle name="Отдельная ячейка 19 2 2" xfId="8643"/>
    <cellStyle name="Отдельная ячейка 19 2 2 2" xfId="8644"/>
    <cellStyle name="Отдельная ячейка 19 2 2 3" xfId="8645"/>
    <cellStyle name="Отдельная ячейка 19 2 3" xfId="8646"/>
    <cellStyle name="Отдельная ячейка 19 2 3 2" xfId="8647"/>
    <cellStyle name="Отдельная ячейка 19 2 3 3" xfId="8648"/>
    <cellStyle name="Отдельная ячейка 19 2 3 4" xfId="8649"/>
    <cellStyle name="Отдельная ячейка 19 2 4" xfId="8650"/>
    <cellStyle name="Отдельная ячейка 19 2 4 2" xfId="8651"/>
    <cellStyle name="Отдельная ячейка 19 2 5" xfId="8652"/>
    <cellStyle name="Отдельная ячейка 19 3" xfId="8653"/>
    <cellStyle name="Отдельная ячейка 19 3 2" xfId="8654"/>
    <cellStyle name="Отдельная ячейка 19 3 2 2" xfId="8655"/>
    <cellStyle name="Отдельная ячейка 19 3 2 2 2" xfId="8656"/>
    <cellStyle name="Отдельная ячейка 19 3 2 3" xfId="8657"/>
    <cellStyle name="Отдельная ячейка 19 3 2 3 2" xfId="8658"/>
    <cellStyle name="Отдельная ячейка 19 3 2 4" xfId="8659"/>
    <cellStyle name="Отдельная ячейка 19 3 2 5" xfId="8660"/>
    <cellStyle name="Отдельная ячейка 19 3 3" xfId="8661"/>
    <cellStyle name="Отдельная ячейка 19 3 3 2" xfId="8662"/>
    <cellStyle name="Отдельная ячейка 19 3 3 3" xfId="8663"/>
    <cellStyle name="Отдельная ячейка 19 3 4" xfId="8664"/>
    <cellStyle name="Отдельная ячейка 19 3 5" xfId="8665"/>
    <cellStyle name="Отдельная ячейка 19 3 6" xfId="8666"/>
    <cellStyle name="Отдельная ячейка 19 4" xfId="8667"/>
    <cellStyle name="Отдельная ячейка 19 4 2" xfId="8668"/>
    <cellStyle name="Отдельная ячейка 19 5" xfId="8669"/>
    <cellStyle name="Отдельная ячейка 19 5 2" xfId="8670"/>
    <cellStyle name="Отдельная ячейка 19 6" xfId="8671"/>
    <cellStyle name="Отдельная ячейка 19 7" xfId="8672"/>
    <cellStyle name="Отдельная ячейка 2" xfId="8673"/>
    <cellStyle name="Отдельная ячейка 2 10" xfId="8674"/>
    <cellStyle name="Отдельная ячейка 2 10 2" xfId="8675"/>
    <cellStyle name="Отдельная ячейка 2 10 2 2" xfId="8676"/>
    <cellStyle name="Отдельная ячейка 2 10 3" xfId="8677"/>
    <cellStyle name="Отдельная ячейка 2 10 3 2" xfId="8678"/>
    <cellStyle name="Отдельная ячейка 2 10 4" xfId="8679"/>
    <cellStyle name="Отдельная ячейка 2 10 5" xfId="8680"/>
    <cellStyle name="Отдельная ячейка 2 11" xfId="8681"/>
    <cellStyle name="Отдельная ячейка 2 11 2" xfId="8682"/>
    <cellStyle name="Отдельная ячейка 2 11 3" xfId="8683"/>
    <cellStyle name="Отдельная ячейка 2 11 4" xfId="8684"/>
    <cellStyle name="Отдельная ячейка 2 11 5" xfId="8685"/>
    <cellStyle name="Отдельная ячейка 2 12" xfId="8686"/>
    <cellStyle name="Отдельная ячейка 2 12 2" xfId="8687"/>
    <cellStyle name="Отдельная ячейка 2 13" xfId="8688"/>
    <cellStyle name="Отдельная ячейка 2 14" xfId="8689"/>
    <cellStyle name="Отдельная ячейка 2 15" xfId="8690"/>
    <cellStyle name="Отдельная ячейка 2 2" xfId="8691"/>
    <cellStyle name="Отдельная ячейка 2 2 10" xfId="8692"/>
    <cellStyle name="Отдельная ячейка 2 2 10 2" xfId="8693"/>
    <cellStyle name="Отдельная ячейка 2 2 10 2 2" xfId="8694"/>
    <cellStyle name="Отдельная ячейка 2 2 10 3" xfId="8695"/>
    <cellStyle name="Отдельная ячейка 2 2 10 4" xfId="8696"/>
    <cellStyle name="Отдельная ячейка 2 2 11" xfId="8697"/>
    <cellStyle name="Отдельная ячейка 2 2 11 2" xfId="8698"/>
    <cellStyle name="Отдельная ячейка 2 2 12" xfId="8699"/>
    <cellStyle name="Отдельная ячейка 2 2 2" xfId="8700"/>
    <cellStyle name="Отдельная ячейка 2 2 2 2" xfId="8701"/>
    <cellStyle name="Отдельная ячейка 2 2 2 2 2" xfId="8702"/>
    <cellStyle name="Отдельная ячейка 2 2 2 2 3" xfId="8703"/>
    <cellStyle name="Отдельная ячейка 2 2 2 3" xfId="8704"/>
    <cellStyle name="Отдельная ячейка 2 2 2 3 2" xfId="8705"/>
    <cellStyle name="Отдельная ячейка 2 2 2 3 2 2" xfId="8706"/>
    <cellStyle name="Отдельная ячейка 2 2 2 3 3" xfId="8707"/>
    <cellStyle name="Отдельная ячейка 2 2 2 3 4" xfId="8708"/>
    <cellStyle name="Отдельная ячейка 2 2 2 3 5" xfId="8709"/>
    <cellStyle name="Отдельная ячейка 2 2 2 4" xfId="8710"/>
    <cellStyle name="Отдельная ячейка 2 2 2 4 2" xfId="8711"/>
    <cellStyle name="Отдельная ячейка 2 2 2 5" xfId="8712"/>
    <cellStyle name="Отдельная ячейка 2 2 2 6" xfId="8713"/>
    <cellStyle name="Отдельная ячейка 2 2 2 7" xfId="8714"/>
    <cellStyle name="Отдельная ячейка 2 2 3" xfId="8715"/>
    <cellStyle name="Отдельная ячейка 2 2 3 2" xfId="8716"/>
    <cellStyle name="Отдельная ячейка 2 2 3 2 2" xfId="8717"/>
    <cellStyle name="Отдельная ячейка 2 2 3 2 3" xfId="8718"/>
    <cellStyle name="Отдельная ячейка 2 2 3 3" xfId="8719"/>
    <cellStyle name="Отдельная ячейка 2 2 3 3 2" xfId="8720"/>
    <cellStyle name="Отдельная ячейка 2 2 3 3 2 2" xfId="8721"/>
    <cellStyle name="Отдельная ячейка 2 2 3 3 3" xfId="8722"/>
    <cellStyle name="Отдельная ячейка 2 2 3 3 4" xfId="8723"/>
    <cellStyle name="Отдельная ячейка 2 2 3 3 5" xfId="8724"/>
    <cellStyle name="Отдельная ячейка 2 2 3 4" xfId="8725"/>
    <cellStyle name="Отдельная ячейка 2 2 3 4 2" xfId="8726"/>
    <cellStyle name="Отдельная ячейка 2 2 3 5" xfId="8727"/>
    <cellStyle name="Отдельная ячейка 2 2 3 6" xfId="8728"/>
    <cellStyle name="Отдельная ячейка 2 2 3 7" xfId="8729"/>
    <cellStyle name="Отдельная ячейка 2 2 4" xfId="8730"/>
    <cellStyle name="Отдельная ячейка 2 2 4 2" xfId="8731"/>
    <cellStyle name="Отдельная ячейка 2 2 4 2 2" xfId="8732"/>
    <cellStyle name="Отдельная ячейка 2 2 4 2 3" xfId="8733"/>
    <cellStyle name="Отдельная ячейка 2 2 4 3" xfId="8734"/>
    <cellStyle name="Отдельная ячейка 2 2 4 3 2" xfId="8735"/>
    <cellStyle name="Отдельная ячейка 2 2 4 3 2 2" xfId="8736"/>
    <cellStyle name="Отдельная ячейка 2 2 4 3 3" xfId="8737"/>
    <cellStyle name="Отдельная ячейка 2 2 4 3 4" xfId="8738"/>
    <cellStyle name="Отдельная ячейка 2 2 4 3 5" xfId="8739"/>
    <cellStyle name="Отдельная ячейка 2 2 4 4" xfId="8740"/>
    <cellStyle name="Отдельная ячейка 2 2 4 4 2" xfId="8741"/>
    <cellStyle name="Отдельная ячейка 2 2 4 5" xfId="8742"/>
    <cellStyle name="Отдельная ячейка 2 2 4 6" xfId="8743"/>
    <cellStyle name="Отдельная ячейка 2 2 4 7" xfId="8744"/>
    <cellStyle name="Отдельная ячейка 2 2 5" xfId="8745"/>
    <cellStyle name="Отдельная ячейка 2 2 5 2" xfId="8746"/>
    <cellStyle name="Отдельная ячейка 2 2 5 2 2" xfId="8747"/>
    <cellStyle name="Отдельная ячейка 2 2 5 2 3" xfId="8748"/>
    <cellStyle name="Отдельная ячейка 2 2 5 3" xfId="8749"/>
    <cellStyle name="Отдельная ячейка 2 2 5 3 2" xfId="8750"/>
    <cellStyle name="Отдельная ячейка 2 2 5 3 2 2" xfId="8751"/>
    <cellStyle name="Отдельная ячейка 2 2 5 3 3" xfId="8752"/>
    <cellStyle name="Отдельная ячейка 2 2 5 3 4" xfId="8753"/>
    <cellStyle name="Отдельная ячейка 2 2 5 3 5" xfId="8754"/>
    <cellStyle name="Отдельная ячейка 2 2 5 4" xfId="8755"/>
    <cellStyle name="Отдельная ячейка 2 2 5 4 2" xfId="8756"/>
    <cellStyle name="Отдельная ячейка 2 2 5 5" xfId="8757"/>
    <cellStyle name="Отдельная ячейка 2 2 5 6" xfId="8758"/>
    <cellStyle name="Отдельная ячейка 2 2 5 7" xfId="8759"/>
    <cellStyle name="Отдельная ячейка 2 2 6" xfId="8760"/>
    <cellStyle name="Отдельная ячейка 2 2 6 2" xfId="8761"/>
    <cellStyle name="Отдельная ячейка 2 2 6 2 2" xfId="8762"/>
    <cellStyle name="Отдельная ячейка 2 2 6 2 3" xfId="8763"/>
    <cellStyle name="Отдельная ячейка 2 2 6 3" xfId="8764"/>
    <cellStyle name="Отдельная ячейка 2 2 6 3 2" xfId="8765"/>
    <cellStyle name="Отдельная ячейка 2 2 6 3 2 2" xfId="8766"/>
    <cellStyle name="Отдельная ячейка 2 2 6 3 3" xfId="8767"/>
    <cellStyle name="Отдельная ячейка 2 2 6 3 4" xfId="8768"/>
    <cellStyle name="Отдельная ячейка 2 2 6 3 5" xfId="8769"/>
    <cellStyle name="Отдельная ячейка 2 2 6 4" xfId="8770"/>
    <cellStyle name="Отдельная ячейка 2 2 6 4 2" xfId="8771"/>
    <cellStyle name="Отдельная ячейка 2 2 6 5" xfId="8772"/>
    <cellStyle name="Отдельная ячейка 2 2 6 6" xfId="8773"/>
    <cellStyle name="Отдельная ячейка 2 2 6 7" xfId="8774"/>
    <cellStyle name="Отдельная ячейка 2 2 7" xfId="8775"/>
    <cellStyle name="Отдельная ячейка 2 2 7 2" xfId="8776"/>
    <cellStyle name="Отдельная ячейка 2 2 7 2 2" xfId="8777"/>
    <cellStyle name="Отдельная ячейка 2 2 7 2 3" xfId="8778"/>
    <cellStyle name="Отдельная ячейка 2 2 7 3" xfId="8779"/>
    <cellStyle name="Отдельная ячейка 2 2 7 3 2" xfId="8780"/>
    <cellStyle name="Отдельная ячейка 2 2 7 3 2 2" xfId="8781"/>
    <cellStyle name="Отдельная ячейка 2 2 7 3 3" xfId="8782"/>
    <cellStyle name="Отдельная ячейка 2 2 7 3 4" xfId="8783"/>
    <cellStyle name="Отдельная ячейка 2 2 7 3 5" xfId="8784"/>
    <cellStyle name="Отдельная ячейка 2 2 7 4" xfId="8785"/>
    <cellStyle name="Отдельная ячейка 2 2 7 4 2" xfId="8786"/>
    <cellStyle name="Отдельная ячейка 2 2 7 5" xfId="8787"/>
    <cellStyle name="Отдельная ячейка 2 2 7 6" xfId="8788"/>
    <cellStyle name="Отдельная ячейка 2 2 7 7" xfId="8789"/>
    <cellStyle name="Отдельная ячейка 2 2 8" xfId="8790"/>
    <cellStyle name="Отдельная ячейка 2 2 8 2" xfId="8791"/>
    <cellStyle name="Отдельная ячейка 2 2 8 2 2" xfId="8792"/>
    <cellStyle name="Отдельная ячейка 2 2 8 2 3" xfId="8793"/>
    <cellStyle name="Отдельная ячейка 2 2 8 3" xfId="8794"/>
    <cellStyle name="Отдельная ячейка 2 2 8 3 2" xfId="8795"/>
    <cellStyle name="Отдельная ячейка 2 2 8 3 2 2" xfId="8796"/>
    <cellStyle name="Отдельная ячейка 2 2 8 3 3" xfId="8797"/>
    <cellStyle name="Отдельная ячейка 2 2 8 3 4" xfId="8798"/>
    <cellStyle name="Отдельная ячейка 2 2 8 3 5" xfId="8799"/>
    <cellStyle name="Отдельная ячейка 2 2 8 4" xfId="8800"/>
    <cellStyle name="Отдельная ячейка 2 2 8 4 2" xfId="8801"/>
    <cellStyle name="Отдельная ячейка 2 2 8 5" xfId="8802"/>
    <cellStyle name="Отдельная ячейка 2 2 8 6" xfId="8803"/>
    <cellStyle name="Отдельная ячейка 2 2 8 7" xfId="8804"/>
    <cellStyle name="Отдельная ячейка 2 2 9" xfId="8805"/>
    <cellStyle name="Отдельная ячейка 2 2 9 2" xfId="8806"/>
    <cellStyle name="Отдельная ячейка 2 2 9 2 2" xfId="8807"/>
    <cellStyle name="Отдельная ячейка 2 2 9 2 2 2" xfId="8808"/>
    <cellStyle name="Отдельная ячейка 2 2 9 2 3" xfId="8809"/>
    <cellStyle name="Отдельная ячейка 2 2 9 2 4" xfId="8810"/>
    <cellStyle name="Отдельная ячейка 2 2 9 3" xfId="8811"/>
    <cellStyle name="Отдельная ячейка 2 2 9 3 2" xfId="8812"/>
    <cellStyle name="Отдельная ячейка 2 2 9 3 3" xfId="8813"/>
    <cellStyle name="Отдельная ячейка 2 2 9 4" xfId="8814"/>
    <cellStyle name="Отдельная ячейка 2 2 9 5" xfId="8815"/>
    <cellStyle name="Отдельная ячейка 2 2 9 6" xfId="8816"/>
    <cellStyle name="Отдельная ячейка 2 2_10470_35589_Расчет показателей КФМ" xfId="8817"/>
    <cellStyle name="Отдельная ячейка 2 3" xfId="8818"/>
    <cellStyle name="Отдельная ячейка 2 3 2" xfId="8819"/>
    <cellStyle name="Отдельная ячейка 2 3 2 2" xfId="8820"/>
    <cellStyle name="Отдельная ячейка 2 3 2 3" xfId="8821"/>
    <cellStyle name="Отдельная ячейка 2 3 3" xfId="8822"/>
    <cellStyle name="Отдельная ячейка 2 3 3 2" xfId="8823"/>
    <cellStyle name="Отдельная ячейка 2 3 3 2 2" xfId="8824"/>
    <cellStyle name="Отдельная ячейка 2 3 3 3" xfId="8825"/>
    <cellStyle name="Отдельная ячейка 2 3 3 4" xfId="8826"/>
    <cellStyle name="Отдельная ячейка 2 3 3 5" xfId="8827"/>
    <cellStyle name="Отдельная ячейка 2 3 4" xfId="8828"/>
    <cellStyle name="Отдельная ячейка 2 3 4 2" xfId="8829"/>
    <cellStyle name="Отдельная ячейка 2 3 5" xfId="8830"/>
    <cellStyle name="Отдельная ячейка 2 3 6" xfId="8831"/>
    <cellStyle name="Отдельная ячейка 2 3 7" xfId="8832"/>
    <cellStyle name="Отдельная ячейка 2 4" xfId="8833"/>
    <cellStyle name="Отдельная ячейка 2 4 2" xfId="8834"/>
    <cellStyle name="Отдельная ячейка 2 4 2 2" xfId="8835"/>
    <cellStyle name="Отдельная ячейка 2 4 2 2 2" xfId="8836"/>
    <cellStyle name="Отдельная ячейка 2 4 2 3" xfId="8837"/>
    <cellStyle name="Отдельная ячейка 2 4 2 4" xfId="8838"/>
    <cellStyle name="Отдельная ячейка 2 4 3" xfId="8839"/>
    <cellStyle name="Отдельная ячейка 2 4 3 2" xfId="8840"/>
    <cellStyle name="Отдельная ячейка 2 4 3 2 2" xfId="8841"/>
    <cellStyle name="Отдельная ячейка 2 4 3 3" xfId="8842"/>
    <cellStyle name="Отдельная ячейка 2 4 3 4" xfId="8843"/>
    <cellStyle name="Отдельная ячейка 2 4 4" xfId="8844"/>
    <cellStyle name="Отдельная ячейка 2 4 4 2" xfId="8845"/>
    <cellStyle name="Отдельная ячейка 2 4 5" xfId="8846"/>
    <cellStyle name="Отдельная ячейка 2 5" xfId="8847"/>
    <cellStyle name="Отдельная ячейка 2 5 2" xfId="8848"/>
    <cellStyle name="Отдельная ячейка 2 5 2 2" xfId="8849"/>
    <cellStyle name="Отдельная ячейка 2 5 2 2 2" xfId="8850"/>
    <cellStyle name="Отдельная ячейка 2 5 2 3" xfId="8851"/>
    <cellStyle name="Отдельная ячейка 2 5 2 4" xfId="8852"/>
    <cellStyle name="Отдельная ячейка 2 5 3" xfId="8853"/>
    <cellStyle name="Отдельная ячейка 2 5 3 2" xfId="8854"/>
    <cellStyle name="Отдельная ячейка 2 5 3 2 2" xfId="8855"/>
    <cellStyle name="Отдельная ячейка 2 5 3 3" xfId="8856"/>
    <cellStyle name="Отдельная ячейка 2 5 3 4" xfId="8857"/>
    <cellStyle name="Отдельная ячейка 2 5 4" xfId="8858"/>
    <cellStyle name="Отдельная ячейка 2 5 4 2" xfId="8859"/>
    <cellStyle name="Отдельная ячейка 2 5 5" xfId="8860"/>
    <cellStyle name="Отдельная ячейка 2 6" xfId="8861"/>
    <cellStyle name="Отдельная ячейка 2 6 2" xfId="8862"/>
    <cellStyle name="Отдельная ячейка 2 6 2 2" xfId="8863"/>
    <cellStyle name="Отдельная ячейка 2 6 2 2 2" xfId="8864"/>
    <cellStyle name="Отдельная ячейка 2 6 2 3" xfId="8865"/>
    <cellStyle name="Отдельная ячейка 2 6 2 4" xfId="8866"/>
    <cellStyle name="Отдельная ячейка 2 6 3" xfId="8867"/>
    <cellStyle name="Отдельная ячейка 2 6 3 2" xfId="8868"/>
    <cellStyle name="Отдельная ячейка 2 6 3 2 2" xfId="8869"/>
    <cellStyle name="Отдельная ячейка 2 6 3 3" xfId="8870"/>
    <cellStyle name="Отдельная ячейка 2 6 3 4" xfId="8871"/>
    <cellStyle name="Отдельная ячейка 2 6 4" xfId="8872"/>
    <cellStyle name="Отдельная ячейка 2 6 4 2" xfId="8873"/>
    <cellStyle name="Отдельная ячейка 2 6 5" xfId="8874"/>
    <cellStyle name="Отдельная ячейка 2 7" xfId="8875"/>
    <cellStyle name="Отдельная ячейка 2 7 2" xfId="8876"/>
    <cellStyle name="Отдельная ячейка 2 7 2 2" xfId="8877"/>
    <cellStyle name="Отдельная ячейка 2 7 2 2 2" xfId="8878"/>
    <cellStyle name="Отдельная ячейка 2 7 2 3" xfId="8879"/>
    <cellStyle name="Отдельная ячейка 2 7 2 4" xfId="8880"/>
    <cellStyle name="Отдельная ячейка 2 7 3" xfId="8881"/>
    <cellStyle name="Отдельная ячейка 2 7 3 2" xfId="8882"/>
    <cellStyle name="Отдельная ячейка 2 7 3 2 2" xfId="8883"/>
    <cellStyle name="Отдельная ячейка 2 7 3 3" xfId="8884"/>
    <cellStyle name="Отдельная ячейка 2 7 3 4" xfId="8885"/>
    <cellStyle name="Отдельная ячейка 2 7 4" xfId="8886"/>
    <cellStyle name="Отдельная ячейка 2 7 4 2" xfId="8887"/>
    <cellStyle name="Отдельная ячейка 2 7 5" xfId="8888"/>
    <cellStyle name="Отдельная ячейка 2 8" xfId="8889"/>
    <cellStyle name="Отдельная ячейка 2 8 2" xfId="8890"/>
    <cellStyle name="Отдельная ячейка 2 8 2 2" xfId="8891"/>
    <cellStyle name="Отдельная ячейка 2 8 2 2 2" xfId="8892"/>
    <cellStyle name="Отдельная ячейка 2 8 2 3" xfId="8893"/>
    <cellStyle name="Отдельная ячейка 2 8 2 4" xfId="8894"/>
    <cellStyle name="Отдельная ячейка 2 8 3" xfId="8895"/>
    <cellStyle name="Отдельная ячейка 2 8 3 2" xfId="8896"/>
    <cellStyle name="Отдельная ячейка 2 8 3 2 2" xfId="8897"/>
    <cellStyle name="Отдельная ячейка 2 8 3 3" xfId="8898"/>
    <cellStyle name="Отдельная ячейка 2 8 3 4" xfId="8899"/>
    <cellStyle name="Отдельная ячейка 2 8 4" xfId="8900"/>
    <cellStyle name="Отдельная ячейка 2 8 4 2" xfId="8901"/>
    <cellStyle name="Отдельная ячейка 2 8 5" xfId="8902"/>
    <cellStyle name="Отдельная ячейка 2 9" xfId="8903"/>
    <cellStyle name="Отдельная ячейка 2 9 2" xfId="8904"/>
    <cellStyle name="Отдельная ячейка 2 9 2 2" xfId="8905"/>
    <cellStyle name="Отдельная ячейка 2 9 2 2 2" xfId="8906"/>
    <cellStyle name="Отдельная ячейка 2 9 2 3" xfId="8907"/>
    <cellStyle name="Отдельная ячейка 2 9 2 4" xfId="8908"/>
    <cellStyle name="Отдельная ячейка 2 9 3" xfId="8909"/>
    <cellStyle name="Отдельная ячейка 2 9 3 2" xfId="8910"/>
    <cellStyle name="Отдельная ячейка 2 9 3 2 2" xfId="8911"/>
    <cellStyle name="Отдельная ячейка 2 9 3 3" xfId="8912"/>
    <cellStyle name="Отдельная ячейка 2 9 3 4" xfId="8913"/>
    <cellStyle name="Отдельная ячейка 2 9 4" xfId="8914"/>
    <cellStyle name="Отдельная ячейка 2 9 4 2" xfId="8915"/>
    <cellStyle name="Отдельная ячейка 2 9 5" xfId="8916"/>
    <cellStyle name="Отдельная ячейка 2_10470_35589_Расчет показателей КФМ" xfId="8917"/>
    <cellStyle name="Отдельная ячейка 20" xfId="8918"/>
    <cellStyle name="Отдельная ячейка 20 2" xfId="8919"/>
    <cellStyle name="Отдельная ячейка 20 2 2" xfId="8920"/>
    <cellStyle name="Отдельная ячейка 20 2 2 2" xfId="8921"/>
    <cellStyle name="Отдельная ячейка 20 2 2 3" xfId="8922"/>
    <cellStyle name="Отдельная ячейка 20 2 3" xfId="8923"/>
    <cellStyle name="Отдельная ячейка 20 2 3 2" xfId="8924"/>
    <cellStyle name="Отдельная ячейка 20 2 3 3" xfId="8925"/>
    <cellStyle name="Отдельная ячейка 20 2 3 4" xfId="8926"/>
    <cellStyle name="Отдельная ячейка 20 2 4" xfId="8927"/>
    <cellStyle name="Отдельная ячейка 20 2 4 2" xfId="8928"/>
    <cellStyle name="Отдельная ячейка 20 2 5" xfId="8929"/>
    <cellStyle name="Отдельная ячейка 20 3" xfId="8930"/>
    <cellStyle name="Отдельная ячейка 20 3 2" xfId="8931"/>
    <cellStyle name="Отдельная ячейка 20 3 2 2" xfId="8932"/>
    <cellStyle name="Отдельная ячейка 20 3 3" xfId="8933"/>
    <cellStyle name="Отдельная ячейка 20 3 3 2" xfId="8934"/>
    <cellStyle name="Отдельная ячейка 20 3 4" xfId="8935"/>
    <cellStyle name="Отдельная ячейка 20 3 5" xfId="8936"/>
    <cellStyle name="Отдельная ячейка 20 4" xfId="8937"/>
    <cellStyle name="Отдельная ячейка 20 4 2" xfId="8938"/>
    <cellStyle name="Отдельная ячейка 20 5" xfId="8939"/>
    <cellStyle name="Отдельная ячейка 20 5 2" xfId="8940"/>
    <cellStyle name="Отдельная ячейка 20 6" xfId="8941"/>
    <cellStyle name="Отдельная ячейка 20 7" xfId="8942"/>
    <cellStyle name="Отдельная ячейка 21" xfId="8943"/>
    <cellStyle name="Отдельная ячейка 21 2" xfId="8944"/>
    <cellStyle name="Отдельная ячейка 21 2 2" xfId="8945"/>
    <cellStyle name="Отдельная ячейка 21 2 2 2" xfId="8946"/>
    <cellStyle name="Отдельная ячейка 21 2 2 3" xfId="8947"/>
    <cellStyle name="Отдельная ячейка 21 2 3" xfId="8948"/>
    <cellStyle name="Отдельная ячейка 21 2 3 2" xfId="8949"/>
    <cellStyle name="Отдельная ячейка 21 2 3 3" xfId="8950"/>
    <cellStyle name="Отдельная ячейка 21 2 3 4" xfId="8951"/>
    <cellStyle name="Отдельная ячейка 21 2 4" xfId="8952"/>
    <cellStyle name="Отдельная ячейка 21 2 4 2" xfId="8953"/>
    <cellStyle name="Отдельная ячейка 21 2 5" xfId="8954"/>
    <cellStyle name="Отдельная ячейка 21 3" xfId="8955"/>
    <cellStyle name="Отдельная ячейка 21 3 2" xfId="8956"/>
    <cellStyle name="Отдельная ячейка 21 3 2 2" xfId="8957"/>
    <cellStyle name="Отдельная ячейка 21 3 3" xfId="8958"/>
    <cellStyle name="Отдельная ячейка 21 3 3 2" xfId="8959"/>
    <cellStyle name="Отдельная ячейка 21 3 4" xfId="8960"/>
    <cellStyle name="Отдельная ячейка 21 3 5" xfId="8961"/>
    <cellStyle name="Отдельная ячейка 21 4" xfId="8962"/>
    <cellStyle name="Отдельная ячейка 21 4 2" xfId="8963"/>
    <cellStyle name="Отдельная ячейка 21 5" xfId="8964"/>
    <cellStyle name="Отдельная ячейка 21 5 2" xfId="8965"/>
    <cellStyle name="Отдельная ячейка 21 6" xfId="8966"/>
    <cellStyle name="Отдельная ячейка 21 7" xfId="8967"/>
    <cellStyle name="Отдельная ячейка 22" xfId="8968"/>
    <cellStyle name="Отдельная ячейка 22 2" xfId="8969"/>
    <cellStyle name="Отдельная ячейка 22 2 2" xfId="8970"/>
    <cellStyle name="Отдельная ячейка 22 3" xfId="8971"/>
    <cellStyle name="Отдельная ячейка 22 4" xfId="8972"/>
    <cellStyle name="Отдельная ячейка 23" xfId="8973"/>
    <cellStyle name="Отдельная ячейка 23 2" xfId="8974"/>
    <cellStyle name="Отдельная ячейка 23 2 2" xfId="8975"/>
    <cellStyle name="Отдельная ячейка 23 3" xfId="8976"/>
    <cellStyle name="Отдельная ячейка 23 4" xfId="8977"/>
    <cellStyle name="Отдельная ячейка 24" xfId="8978"/>
    <cellStyle name="Отдельная ячейка 24 2" xfId="8979"/>
    <cellStyle name="Отдельная ячейка 24 2 2" xfId="8980"/>
    <cellStyle name="Отдельная ячейка 24 3" xfId="8981"/>
    <cellStyle name="Отдельная ячейка 24 4" xfId="8982"/>
    <cellStyle name="Отдельная ячейка 25" xfId="8983"/>
    <cellStyle name="Отдельная ячейка 25 2" xfId="8984"/>
    <cellStyle name="Отдельная ячейка 25 2 2" xfId="8985"/>
    <cellStyle name="Отдельная ячейка 25 3" xfId="8986"/>
    <cellStyle name="Отдельная ячейка 25 4" xfId="8987"/>
    <cellStyle name="Отдельная ячейка 26" xfId="8988"/>
    <cellStyle name="Отдельная ячейка 26 2" xfId="8989"/>
    <cellStyle name="Отдельная ячейка 26 2 2" xfId="8990"/>
    <cellStyle name="Отдельная ячейка 26 3" xfId="8991"/>
    <cellStyle name="Отдельная ячейка 26 4" xfId="8992"/>
    <cellStyle name="Отдельная ячейка 27" xfId="8993"/>
    <cellStyle name="Отдельная ячейка 27 2" xfId="8994"/>
    <cellStyle name="Отдельная ячейка 27 2 2" xfId="8995"/>
    <cellStyle name="Отдельная ячейка 27 3" xfId="8996"/>
    <cellStyle name="Отдельная ячейка 27 4" xfId="8997"/>
    <cellStyle name="Отдельная ячейка 28" xfId="8998"/>
    <cellStyle name="Отдельная ячейка 28 2" xfId="8999"/>
    <cellStyle name="Отдельная ячейка 28 2 2" xfId="9000"/>
    <cellStyle name="Отдельная ячейка 28 3" xfId="9001"/>
    <cellStyle name="Отдельная ячейка 28 4" xfId="9002"/>
    <cellStyle name="Отдельная ячейка 29" xfId="9003"/>
    <cellStyle name="Отдельная ячейка 29 2" xfId="9004"/>
    <cellStyle name="Отдельная ячейка 29 2 2" xfId="9005"/>
    <cellStyle name="Отдельная ячейка 29 3" xfId="9006"/>
    <cellStyle name="Отдельная ячейка 29 4" xfId="9007"/>
    <cellStyle name="Отдельная ячейка 3" xfId="9008"/>
    <cellStyle name="Отдельная ячейка 3 2" xfId="9009"/>
    <cellStyle name="Отдельная ячейка 3 2 2" xfId="9010"/>
    <cellStyle name="Отдельная ячейка 3 2 2 2" xfId="9011"/>
    <cellStyle name="Отдельная ячейка 3 2 2 3" xfId="9012"/>
    <cellStyle name="Отдельная ячейка 3 2 3" xfId="9013"/>
    <cellStyle name="Отдельная ячейка 3 2 3 2" xfId="9014"/>
    <cellStyle name="Отдельная ячейка 3 2 3 2 2" xfId="9015"/>
    <cellStyle name="Отдельная ячейка 3 2 3 3" xfId="9016"/>
    <cellStyle name="Отдельная ячейка 3 2 3 4" xfId="9017"/>
    <cellStyle name="Отдельная ячейка 3 2 3 5" xfId="9018"/>
    <cellStyle name="Отдельная ячейка 3 2 4" xfId="9019"/>
    <cellStyle name="Отдельная ячейка 3 2 4 2" xfId="9020"/>
    <cellStyle name="Отдельная ячейка 3 2 5" xfId="9021"/>
    <cellStyle name="Отдельная ячейка 3 2 6" xfId="9022"/>
    <cellStyle name="Отдельная ячейка 3 2 7" xfId="9023"/>
    <cellStyle name="Отдельная ячейка 3 3" xfId="9024"/>
    <cellStyle name="Отдельная ячейка 3 3 2" xfId="9025"/>
    <cellStyle name="Отдельная ячейка 3 3 2 2" xfId="9026"/>
    <cellStyle name="Отдельная ячейка 3 3 3" xfId="9027"/>
    <cellStyle name="Отдельная ячейка 3 3 3 2" xfId="9028"/>
    <cellStyle name="Отдельная ячейка 3 3 4" xfId="9029"/>
    <cellStyle name="Отдельная ячейка 3 3 5" xfId="9030"/>
    <cellStyle name="Отдельная ячейка 3 4" xfId="9031"/>
    <cellStyle name="Отдельная ячейка 3 4 2" xfId="9032"/>
    <cellStyle name="Отдельная ячейка 3 4 3" xfId="9033"/>
    <cellStyle name="Отдельная ячейка 3 4 4" xfId="9034"/>
    <cellStyle name="Отдельная ячейка 3 4 5" xfId="9035"/>
    <cellStyle name="Отдельная ячейка 3 5" xfId="9036"/>
    <cellStyle name="Отдельная ячейка 3 5 2" xfId="9037"/>
    <cellStyle name="Отдельная ячейка 3 6" xfId="9038"/>
    <cellStyle name="Отдельная ячейка 3 7" xfId="9039"/>
    <cellStyle name="Отдельная ячейка 3 8" xfId="9040"/>
    <cellStyle name="Отдельная ячейка 30" xfId="9041"/>
    <cellStyle name="Отдельная ячейка 30 2" xfId="9042"/>
    <cellStyle name="Отдельная ячейка 30 2 2" xfId="9043"/>
    <cellStyle name="Отдельная ячейка 30 3" xfId="9044"/>
    <cellStyle name="Отдельная ячейка 30 4" xfId="9045"/>
    <cellStyle name="Отдельная ячейка 31" xfId="9046"/>
    <cellStyle name="Отдельная ячейка 31 2" xfId="9047"/>
    <cellStyle name="Отдельная ячейка 31 2 2" xfId="9048"/>
    <cellStyle name="Отдельная ячейка 31 3" xfId="9049"/>
    <cellStyle name="Отдельная ячейка 31 4" xfId="9050"/>
    <cellStyle name="Отдельная ячейка 32" xfId="9051"/>
    <cellStyle name="Отдельная ячейка 32 2" xfId="9052"/>
    <cellStyle name="Отдельная ячейка 32 2 2" xfId="9053"/>
    <cellStyle name="Отдельная ячейка 32 3" xfId="9054"/>
    <cellStyle name="Отдельная ячейка 32 4" xfId="9055"/>
    <cellStyle name="Отдельная ячейка 33" xfId="9056"/>
    <cellStyle name="Отдельная ячейка 33 2" xfId="9057"/>
    <cellStyle name="Отдельная ячейка 33 2 2" xfId="9058"/>
    <cellStyle name="Отдельная ячейка 33 3" xfId="9059"/>
    <cellStyle name="Отдельная ячейка 33 4" xfId="9060"/>
    <cellStyle name="Отдельная ячейка 34" xfId="9061"/>
    <cellStyle name="Отдельная ячейка 34 2" xfId="9062"/>
    <cellStyle name="Отдельная ячейка 34 2 2" xfId="9063"/>
    <cellStyle name="Отдельная ячейка 34 3" xfId="9064"/>
    <cellStyle name="Отдельная ячейка 34 4" xfId="9065"/>
    <cellStyle name="Отдельная ячейка 35" xfId="9066"/>
    <cellStyle name="Отдельная ячейка 35 2" xfId="9067"/>
    <cellStyle name="Отдельная ячейка 35 2 2" xfId="9068"/>
    <cellStyle name="Отдельная ячейка 35 3" xfId="9069"/>
    <cellStyle name="Отдельная ячейка 35 4" xfId="9070"/>
    <cellStyle name="Отдельная ячейка 36" xfId="9071"/>
    <cellStyle name="Отдельная ячейка 36 2" xfId="9072"/>
    <cellStyle name="Отдельная ячейка 36 2 2" xfId="9073"/>
    <cellStyle name="Отдельная ячейка 36 3" xfId="9074"/>
    <cellStyle name="Отдельная ячейка 36 4" xfId="9075"/>
    <cellStyle name="Отдельная ячейка 37" xfId="9076"/>
    <cellStyle name="Отдельная ячейка 37 2" xfId="9077"/>
    <cellStyle name="Отдельная ячейка 37 2 2" xfId="9078"/>
    <cellStyle name="Отдельная ячейка 37 3" xfId="9079"/>
    <cellStyle name="Отдельная ячейка 37 4" xfId="9080"/>
    <cellStyle name="Отдельная ячейка 38" xfId="9081"/>
    <cellStyle name="Отдельная ячейка 38 2" xfId="9082"/>
    <cellStyle name="Отдельная ячейка 38 2 2" xfId="9083"/>
    <cellStyle name="Отдельная ячейка 38 3" xfId="9084"/>
    <cellStyle name="Отдельная ячейка 38 4" xfId="9085"/>
    <cellStyle name="Отдельная ячейка 39" xfId="9086"/>
    <cellStyle name="Отдельная ячейка 39 2" xfId="9087"/>
    <cellStyle name="Отдельная ячейка 39 2 2" xfId="9088"/>
    <cellStyle name="Отдельная ячейка 39 3" xfId="9089"/>
    <cellStyle name="Отдельная ячейка 39 4" xfId="9090"/>
    <cellStyle name="Отдельная ячейка 4" xfId="9091"/>
    <cellStyle name="Отдельная ячейка 4 2" xfId="9092"/>
    <cellStyle name="Отдельная ячейка 4 2 2" xfId="9093"/>
    <cellStyle name="Отдельная ячейка 4 2 2 2" xfId="9094"/>
    <cellStyle name="Отдельная ячейка 4 2 2 3" xfId="9095"/>
    <cellStyle name="Отдельная ячейка 4 2 3" xfId="9096"/>
    <cellStyle name="Отдельная ячейка 4 2 3 2" xfId="9097"/>
    <cellStyle name="Отдельная ячейка 4 2 3 2 2" xfId="9098"/>
    <cellStyle name="Отдельная ячейка 4 2 3 3" xfId="9099"/>
    <cellStyle name="Отдельная ячейка 4 2 3 4" xfId="9100"/>
    <cellStyle name="Отдельная ячейка 4 2 3 5" xfId="9101"/>
    <cellStyle name="Отдельная ячейка 4 2 4" xfId="9102"/>
    <cellStyle name="Отдельная ячейка 4 2 4 2" xfId="9103"/>
    <cellStyle name="Отдельная ячейка 4 2 5" xfId="9104"/>
    <cellStyle name="Отдельная ячейка 4 2 6" xfId="9105"/>
    <cellStyle name="Отдельная ячейка 4 2 7" xfId="9106"/>
    <cellStyle name="Отдельная ячейка 4 3" xfId="9107"/>
    <cellStyle name="Отдельная ячейка 4 3 2" xfId="9108"/>
    <cellStyle name="Отдельная ячейка 4 3 2 2" xfId="9109"/>
    <cellStyle name="Отдельная ячейка 4 3 3" xfId="9110"/>
    <cellStyle name="Отдельная ячейка 4 3 3 2" xfId="9111"/>
    <cellStyle name="Отдельная ячейка 4 3 4" xfId="9112"/>
    <cellStyle name="Отдельная ячейка 4 3 5" xfId="9113"/>
    <cellStyle name="Отдельная ячейка 4 4" xfId="9114"/>
    <cellStyle name="Отдельная ячейка 4 4 2" xfId="9115"/>
    <cellStyle name="Отдельная ячейка 4 4 3" xfId="9116"/>
    <cellStyle name="Отдельная ячейка 4 4 4" xfId="9117"/>
    <cellStyle name="Отдельная ячейка 4 4 5" xfId="9118"/>
    <cellStyle name="Отдельная ячейка 4 5" xfId="9119"/>
    <cellStyle name="Отдельная ячейка 4 5 2" xfId="9120"/>
    <cellStyle name="Отдельная ячейка 4 6" xfId="9121"/>
    <cellStyle name="Отдельная ячейка 4 7" xfId="9122"/>
    <cellStyle name="Отдельная ячейка 4 8" xfId="9123"/>
    <cellStyle name="Отдельная ячейка 40" xfId="9124"/>
    <cellStyle name="Отдельная ячейка 40 2" xfId="9125"/>
    <cellStyle name="Отдельная ячейка 40 2 2" xfId="9126"/>
    <cellStyle name="Отдельная ячейка 40 3" xfId="9127"/>
    <cellStyle name="Отдельная ячейка 40 4" xfId="9128"/>
    <cellStyle name="Отдельная ячейка 41" xfId="9129"/>
    <cellStyle name="Отдельная ячейка 41 2" xfId="9130"/>
    <cellStyle name="Отдельная ячейка 41 2 2" xfId="9131"/>
    <cellStyle name="Отдельная ячейка 41 3" xfId="9132"/>
    <cellStyle name="Отдельная ячейка 41 4" xfId="9133"/>
    <cellStyle name="Отдельная ячейка 42" xfId="9134"/>
    <cellStyle name="Отдельная ячейка 42 2" xfId="9135"/>
    <cellStyle name="Отдельная ячейка 42 2 2" xfId="9136"/>
    <cellStyle name="Отдельная ячейка 42 3" xfId="9137"/>
    <cellStyle name="Отдельная ячейка 42 4" xfId="9138"/>
    <cellStyle name="Отдельная ячейка 43" xfId="9139"/>
    <cellStyle name="Отдельная ячейка 43 2" xfId="9140"/>
    <cellStyle name="Отдельная ячейка 43 2 2" xfId="9141"/>
    <cellStyle name="Отдельная ячейка 43 3" xfId="9142"/>
    <cellStyle name="Отдельная ячейка 43 4" xfId="9143"/>
    <cellStyle name="Отдельная ячейка 44" xfId="9144"/>
    <cellStyle name="Отдельная ячейка 44 2" xfId="9145"/>
    <cellStyle name="Отдельная ячейка 44 2 2" xfId="9146"/>
    <cellStyle name="Отдельная ячейка 44 3" xfId="9147"/>
    <cellStyle name="Отдельная ячейка 44 4" xfId="9148"/>
    <cellStyle name="Отдельная ячейка 45" xfId="9149"/>
    <cellStyle name="Отдельная ячейка 45 2" xfId="9150"/>
    <cellStyle name="Отдельная ячейка 45 2 2" xfId="9151"/>
    <cellStyle name="Отдельная ячейка 45 3" xfId="9152"/>
    <cellStyle name="Отдельная ячейка 45 4" xfId="9153"/>
    <cellStyle name="Отдельная ячейка 46" xfId="9154"/>
    <cellStyle name="Отдельная ячейка 46 2" xfId="9155"/>
    <cellStyle name="Отдельная ячейка 46 2 2" xfId="9156"/>
    <cellStyle name="Отдельная ячейка 46 3" xfId="9157"/>
    <cellStyle name="Отдельная ячейка 46 4" xfId="9158"/>
    <cellStyle name="Отдельная ячейка 47" xfId="9159"/>
    <cellStyle name="Отдельная ячейка 47 2" xfId="9160"/>
    <cellStyle name="Отдельная ячейка 47 2 2" xfId="9161"/>
    <cellStyle name="Отдельная ячейка 47 3" xfId="9162"/>
    <cellStyle name="Отдельная ячейка 47 4" xfId="9163"/>
    <cellStyle name="Отдельная ячейка 48" xfId="9164"/>
    <cellStyle name="Отдельная ячейка 48 2" xfId="9165"/>
    <cellStyle name="Отдельная ячейка 48 2 2" xfId="9166"/>
    <cellStyle name="Отдельная ячейка 48 3" xfId="9167"/>
    <cellStyle name="Отдельная ячейка 48 4" xfId="9168"/>
    <cellStyle name="Отдельная ячейка 49" xfId="9169"/>
    <cellStyle name="Отдельная ячейка 49 2" xfId="9170"/>
    <cellStyle name="Отдельная ячейка 49 2 2" xfId="9171"/>
    <cellStyle name="Отдельная ячейка 49 3" xfId="9172"/>
    <cellStyle name="Отдельная ячейка 49 4" xfId="9173"/>
    <cellStyle name="Отдельная ячейка 5" xfId="9174"/>
    <cellStyle name="Отдельная ячейка 5 2" xfId="9175"/>
    <cellStyle name="Отдельная ячейка 5 2 2" xfId="9176"/>
    <cellStyle name="Отдельная ячейка 5 2 2 2" xfId="9177"/>
    <cellStyle name="Отдельная ячейка 5 2 2 3" xfId="9178"/>
    <cellStyle name="Отдельная ячейка 5 2 3" xfId="9179"/>
    <cellStyle name="Отдельная ячейка 5 2 3 2" xfId="9180"/>
    <cellStyle name="Отдельная ячейка 5 2 3 2 2" xfId="9181"/>
    <cellStyle name="Отдельная ячейка 5 2 3 3" xfId="9182"/>
    <cellStyle name="Отдельная ячейка 5 2 3 4" xfId="9183"/>
    <cellStyle name="Отдельная ячейка 5 2 3 5" xfId="9184"/>
    <cellStyle name="Отдельная ячейка 5 2 4" xfId="9185"/>
    <cellStyle name="Отдельная ячейка 5 2 4 2" xfId="9186"/>
    <cellStyle name="Отдельная ячейка 5 2 5" xfId="9187"/>
    <cellStyle name="Отдельная ячейка 5 2 6" xfId="9188"/>
    <cellStyle name="Отдельная ячейка 5 2 7" xfId="9189"/>
    <cellStyle name="Отдельная ячейка 5 3" xfId="9190"/>
    <cellStyle name="Отдельная ячейка 5 3 2" xfId="9191"/>
    <cellStyle name="Отдельная ячейка 5 3 2 2" xfId="9192"/>
    <cellStyle name="Отдельная ячейка 5 3 3" xfId="9193"/>
    <cellStyle name="Отдельная ячейка 5 3 3 2" xfId="9194"/>
    <cellStyle name="Отдельная ячейка 5 3 4" xfId="9195"/>
    <cellStyle name="Отдельная ячейка 5 3 5" xfId="9196"/>
    <cellStyle name="Отдельная ячейка 5 4" xfId="9197"/>
    <cellStyle name="Отдельная ячейка 5 4 2" xfId="9198"/>
    <cellStyle name="Отдельная ячейка 5 4 3" xfId="9199"/>
    <cellStyle name="Отдельная ячейка 5 4 4" xfId="9200"/>
    <cellStyle name="Отдельная ячейка 5 4 5" xfId="9201"/>
    <cellStyle name="Отдельная ячейка 5 5" xfId="9202"/>
    <cellStyle name="Отдельная ячейка 5 5 2" xfId="9203"/>
    <cellStyle name="Отдельная ячейка 5 6" xfId="9204"/>
    <cellStyle name="Отдельная ячейка 5 7" xfId="9205"/>
    <cellStyle name="Отдельная ячейка 5 8" xfId="9206"/>
    <cellStyle name="Отдельная ячейка 50" xfId="9207"/>
    <cellStyle name="Отдельная ячейка 50 2" xfId="9208"/>
    <cellStyle name="Отдельная ячейка 50 2 2" xfId="9209"/>
    <cellStyle name="Отдельная ячейка 50 3" xfId="9210"/>
    <cellStyle name="Отдельная ячейка 50 4" xfId="9211"/>
    <cellStyle name="Отдельная ячейка 51" xfId="9212"/>
    <cellStyle name="Отдельная ячейка 51 2" xfId="9213"/>
    <cellStyle name="Отдельная ячейка 51 2 2" xfId="9214"/>
    <cellStyle name="Отдельная ячейка 51 3" xfId="9215"/>
    <cellStyle name="Отдельная ячейка 51 4" xfId="9216"/>
    <cellStyle name="Отдельная ячейка 52" xfId="9217"/>
    <cellStyle name="Отдельная ячейка 52 2" xfId="9218"/>
    <cellStyle name="Отдельная ячейка 52 2 2" xfId="9219"/>
    <cellStyle name="Отдельная ячейка 52 3" xfId="9220"/>
    <cellStyle name="Отдельная ячейка 52 4" xfId="9221"/>
    <cellStyle name="Отдельная ячейка 53" xfId="9222"/>
    <cellStyle name="Отдельная ячейка 53 2" xfId="9223"/>
    <cellStyle name="Отдельная ячейка 53 2 2" xfId="9224"/>
    <cellStyle name="Отдельная ячейка 53 3" xfId="9225"/>
    <cellStyle name="Отдельная ячейка 53 4" xfId="9226"/>
    <cellStyle name="Отдельная ячейка 54" xfId="9227"/>
    <cellStyle name="Отдельная ячейка 54 2" xfId="9228"/>
    <cellStyle name="Отдельная ячейка 54 2 2" xfId="9229"/>
    <cellStyle name="Отдельная ячейка 54 3" xfId="9230"/>
    <cellStyle name="Отдельная ячейка 54 4" xfId="9231"/>
    <cellStyle name="Отдельная ячейка 55" xfId="9232"/>
    <cellStyle name="Отдельная ячейка 55 2" xfId="9233"/>
    <cellStyle name="Отдельная ячейка 55 2 2" xfId="9234"/>
    <cellStyle name="Отдельная ячейка 55 3" xfId="9235"/>
    <cellStyle name="Отдельная ячейка 55 4" xfId="9236"/>
    <cellStyle name="Отдельная ячейка 56" xfId="9237"/>
    <cellStyle name="Отдельная ячейка 56 2" xfId="9238"/>
    <cellStyle name="Отдельная ячейка 56 2 2" xfId="9239"/>
    <cellStyle name="Отдельная ячейка 56 3" xfId="9240"/>
    <cellStyle name="Отдельная ячейка 56 4" xfId="9241"/>
    <cellStyle name="Отдельная ячейка 57" xfId="9242"/>
    <cellStyle name="Отдельная ячейка 57 2" xfId="9243"/>
    <cellStyle name="Отдельная ячейка 57 2 2" xfId="9244"/>
    <cellStyle name="Отдельная ячейка 57 3" xfId="9245"/>
    <cellStyle name="Отдельная ячейка 57 4" xfId="9246"/>
    <cellStyle name="Отдельная ячейка 58" xfId="9247"/>
    <cellStyle name="Отдельная ячейка 58 2" xfId="9248"/>
    <cellStyle name="Отдельная ячейка 58 2 2" xfId="9249"/>
    <cellStyle name="Отдельная ячейка 58 3" xfId="9250"/>
    <cellStyle name="Отдельная ячейка 58 4" xfId="9251"/>
    <cellStyle name="Отдельная ячейка 59" xfId="9252"/>
    <cellStyle name="Отдельная ячейка 59 2" xfId="9253"/>
    <cellStyle name="Отдельная ячейка 59 2 2" xfId="9254"/>
    <cellStyle name="Отдельная ячейка 59 3" xfId="9255"/>
    <cellStyle name="Отдельная ячейка 59 4" xfId="9256"/>
    <cellStyle name="Отдельная ячейка 6" xfId="9257"/>
    <cellStyle name="Отдельная ячейка 6 2" xfId="9258"/>
    <cellStyle name="Отдельная ячейка 6 2 2" xfId="9259"/>
    <cellStyle name="Отдельная ячейка 6 2 2 2" xfId="9260"/>
    <cellStyle name="Отдельная ячейка 6 2 2 3" xfId="9261"/>
    <cellStyle name="Отдельная ячейка 6 2 3" xfId="9262"/>
    <cellStyle name="Отдельная ячейка 6 2 3 2" xfId="9263"/>
    <cellStyle name="Отдельная ячейка 6 2 3 2 2" xfId="9264"/>
    <cellStyle name="Отдельная ячейка 6 2 3 3" xfId="9265"/>
    <cellStyle name="Отдельная ячейка 6 2 3 4" xfId="9266"/>
    <cellStyle name="Отдельная ячейка 6 2 3 5" xfId="9267"/>
    <cellStyle name="Отдельная ячейка 6 2 4" xfId="9268"/>
    <cellStyle name="Отдельная ячейка 6 2 4 2" xfId="9269"/>
    <cellStyle name="Отдельная ячейка 6 2 5" xfId="9270"/>
    <cellStyle name="Отдельная ячейка 6 2 6" xfId="9271"/>
    <cellStyle name="Отдельная ячейка 6 2 7" xfId="9272"/>
    <cellStyle name="Отдельная ячейка 6 3" xfId="9273"/>
    <cellStyle name="Отдельная ячейка 6 3 2" xfId="9274"/>
    <cellStyle name="Отдельная ячейка 6 3 2 2" xfId="9275"/>
    <cellStyle name="Отдельная ячейка 6 3 3" xfId="9276"/>
    <cellStyle name="Отдельная ячейка 6 3 3 2" xfId="9277"/>
    <cellStyle name="Отдельная ячейка 6 3 4" xfId="9278"/>
    <cellStyle name="Отдельная ячейка 6 3 5" xfId="9279"/>
    <cellStyle name="Отдельная ячейка 6 4" xfId="9280"/>
    <cellStyle name="Отдельная ячейка 6 4 2" xfId="9281"/>
    <cellStyle name="Отдельная ячейка 6 4 3" xfId="9282"/>
    <cellStyle name="Отдельная ячейка 6 4 4" xfId="9283"/>
    <cellStyle name="Отдельная ячейка 6 4 5" xfId="9284"/>
    <cellStyle name="Отдельная ячейка 6 5" xfId="9285"/>
    <cellStyle name="Отдельная ячейка 6 5 2" xfId="9286"/>
    <cellStyle name="Отдельная ячейка 6 6" xfId="9287"/>
    <cellStyle name="Отдельная ячейка 6 7" xfId="9288"/>
    <cellStyle name="Отдельная ячейка 6 8" xfId="9289"/>
    <cellStyle name="Отдельная ячейка 60" xfId="9290"/>
    <cellStyle name="Отдельная ячейка 60 2" xfId="9291"/>
    <cellStyle name="Отдельная ячейка 60 2 2" xfId="9292"/>
    <cellStyle name="Отдельная ячейка 60 3" xfId="9293"/>
    <cellStyle name="Отдельная ячейка 61" xfId="9294"/>
    <cellStyle name="Отдельная ячейка 61 2" xfId="9295"/>
    <cellStyle name="Отдельная ячейка 61 2 2" xfId="9296"/>
    <cellStyle name="Отдельная ячейка 61 3" xfId="9297"/>
    <cellStyle name="Отдельная ячейка 62" xfId="9298"/>
    <cellStyle name="Отдельная ячейка 62 2" xfId="9299"/>
    <cellStyle name="Отдельная ячейка 62 2 2" xfId="9300"/>
    <cellStyle name="Отдельная ячейка 62 3" xfId="9301"/>
    <cellStyle name="Отдельная ячейка 63" xfId="9302"/>
    <cellStyle name="Отдельная ячейка 63 2" xfId="9303"/>
    <cellStyle name="Отдельная ячейка 63 2 2" xfId="9304"/>
    <cellStyle name="Отдельная ячейка 63 3" xfId="9305"/>
    <cellStyle name="Отдельная ячейка 64" xfId="9306"/>
    <cellStyle name="Отдельная ячейка 64 2" xfId="9307"/>
    <cellStyle name="Отдельная ячейка 64 2 2" xfId="9308"/>
    <cellStyle name="Отдельная ячейка 64 3" xfId="9309"/>
    <cellStyle name="Отдельная ячейка 65" xfId="9310"/>
    <cellStyle name="Отдельная ячейка 65 2" xfId="9311"/>
    <cellStyle name="Отдельная ячейка 65 2 2" xfId="9312"/>
    <cellStyle name="Отдельная ячейка 65 3" xfId="9313"/>
    <cellStyle name="Отдельная ячейка 66" xfId="9314"/>
    <cellStyle name="Отдельная ячейка 66 2" xfId="9315"/>
    <cellStyle name="Отдельная ячейка 66 2 2" xfId="9316"/>
    <cellStyle name="Отдельная ячейка 66 3" xfId="9317"/>
    <cellStyle name="Отдельная ячейка 67" xfId="9318"/>
    <cellStyle name="Отдельная ячейка 67 2" xfId="9319"/>
    <cellStyle name="Отдельная ячейка 67 2 2" xfId="9320"/>
    <cellStyle name="Отдельная ячейка 67 3" xfId="9321"/>
    <cellStyle name="Отдельная ячейка 68" xfId="9322"/>
    <cellStyle name="Отдельная ячейка 68 2" xfId="9323"/>
    <cellStyle name="Отдельная ячейка 68 2 2" xfId="9324"/>
    <cellStyle name="Отдельная ячейка 68 3" xfId="9325"/>
    <cellStyle name="Отдельная ячейка 69" xfId="9326"/>
    <cellStyle name="Отдельная ячейка 69 2" xfId="9327"/>
    <cellStyle name="Отдельная ячейка 69 2 2" xfId="9328"/>
    <cellStyle name="Отдельная ячейка 69 3" xfId="9329"/>
    <cellStyle name="Отдельная ячейка 7" xfId="9330"/>
    <cellStyle name="Отдельная ячейка 7 2" xfId="9331"/>
    <cellStyle name="Отдельная ячейка 7 2 2" xfId="9332"/>
    <cellStyle name="Отдельная ячейка 7 2 2 2" xfId="9333"/>
    <cellStyle name="Отдельная ячейка 7 2 2 3" xfId="9334"/>
    <cellStyle name="Отдельная ячейка 7 2 3" xfId="9335"/>
    <cellStyle name="Отдельная ячейка 7 2 3 2" xfId="9336"/>
    <cellStyle name="Отдельная ячейка 7 2 3 2 2" xfId="9337"/>
    <cellStyle name="Отдельная ячейка 7 2 3 3" xfId="9338"/>
    <cellStyle name="Отдельная ячейка 7 2 3 4" xfId="9339"/>
    <cellStyle name="Отдельная ячейка 7 2 3 5" xfId="9340"/>
    <cellStyle name="Отдельная ячейка 7 2 4" xfId="9341"/>
    <cellStyle name="Отдельная ячейка 7 2 4 2" xfId="9342"/>
    <cellStyle name="Отдельная ячейка 7 2 5" xfId="9343"/>
    <cellStyle name="Отдельная ячейка 7 2 6" xfId="9344"/>
    <cellStyle name="Отдельная ячейка 7 2 7" xfId="9345"/>
    <cellStyle name="Отдельная ячейка 7 3" xfId="9346"/>
    <cellStyle name="Отдельная ячейка 7 3 2" xfId="9347"/>
    <cellStyle name="Отдельная ячейка 7 3 2 2" xfId="9348"/>
    <cellStyle name="Отдельная ячейка 7 3 3" xfId="9349"/>
    <cellStyle name="Отдельная ячейка 7 3 3 2" xfId="9350"/>
    <cellStyle name="Отдельная ячейка 7 3 4" xfId="9351"/>
    <cellStyle name="Отдельная ячейка 7 3 5" xfId="9352"/>
    <cellStyle name="Отдельная ячейка 7 4" xfId="9353"/>
    <cellStyle name="Отдельная ячейка 7 4 2" xfId="9354"/>
    <cellStyle name="Отдельная ячейка 7 4 3" xfId="9355"/>
    <cellStyle name="Отдельная ячейка 7 4 4" xfId="9356"/>
    <cellStyle name="Отдельная ячейка 7 4 5" xfId="9357"/>
    <cellStyle name="Отдельная ячейка 7 5" xfId="9358"/>
    <cellStyle name="Отдельная ячейка 7 5 2" xfId="9359"/>
    <cellStyle name="Отдельная ячейка 7 6" xfId="9360"/>
    <cellStyle name="Отдельная ячейка 7 7" xfId="9361"/>
    <cellStyle name="Отдельная ячейка 7 8" xfId="9362"/>
    <cellStyle name="Отдельная ячейка 70" xfId="9363"/>
    <cellStyle name="Отдельная ячейка 70 2" xfId="9364"/>
    <cellStyle name="Отдельная ячейка 70 2 2" xfId="9365"/>
    <cellStyle name="Отдельная ячейка 70 3" xfId="9366"/>
    <cellStyle name="Отдельная ячейка 71" xfId="9367"/>
    <cellStyle name="Отдельная ячейка 71 2" xfId="9368"/>
    <cellStyle name="Отдельная ячейка 71 2 2" xfId="9369"/>
    <cellStyle name="Отдельная ячейка 71 3" xfId="9370"/>
    <cellStyle name="Отдельная ячейка 72" xfId="9371"/>
    <cellStyle name="Отдельная ячейка 72 2" xfId="9372"/>
    <cellStyle name="Отдельная ячейка 72 2 2" xfId="9373"/>
    <cellStyle name="Отдельная ячейка 72 3" xfId="9374"/>
    <cellStyle name="Отдельная ячейка 73" xfId="9375"/>
    <cellStyle name="Отдельная ячейка 73 2" xfId="9376"/>
    <cellStyle name="Отдельная ячейка 73 2 2" xfId="9377"/>
    <cellStyle name="Отдельная ячейка 73 3" xfId="9378"/>
    <cellStyle name="Отдельная ячейка 74" xfId="9379"/>
    <cellStyle name="Отдельная ячейка 74 2" xfId="9380"/>
    <cellStyle name="Отдельная ячейка 74 2 2" xfId="9381"/>
    <cellStyle name="Отдельная ячейка 74 3" xfId="9382"/>
    <cellStyle name="Отдельная ячейка 75" xfId="9383"/>
    <cellStyle name="Отдельная ячейка 75 2" xfId="9384"/>
    <cellStyle name="Отдельная ячейка 75 2 2" xfId="9385"/>
    <cellStyle name="Отдельная ячейка 75 3" xfId="9386"/>
    <cellStyle name="Отдельная ячейка 76" xfId="9387"/>
    <cellStyle name="Отдельная ячейка 76 2" xfId="9388"/>
    <cellStyle name="Отдельная ячейка 76 2 2" xfId="9389"/>
    <cellStyle name="Отдельная ячейка 76 3" xfId="9390"/>
    <cellStyle name="Отдельная ячейка 77" xfId="9391"/>
    <cellStyle name="Отдельная ячейка 77 2" xfId="9392"/>
    <cellStyle name="Отдельная ячейка 77 2 2" xfId="9393"/>
    <cellStyle name="Отдельная ячейка 77 3" xfId="9394"/>
    <cellStyle name="Отдельная ячейка 78" xfId="9395"/>
    <cellStyle name="Отдельная ячейка 78 2" xfId="9396"/>
    <cellStyle name="Отдельная ячейка 79" xfId="9397"/>
    <cellStyle name="Отдельная ячейка 79 2" xfId="9398"/>
    <cellStyle name="Отдельная ячейка 8" xfId="9399"/>
    <cellStyle name="Отдельная ячейка 8 2" xfId="9400"/>
    <cellStyle name="Отдельная ячейка 8 2 2" xfId="9401"/>
    <cellStyle name="Отдельная ячейка 8 2 2 2" xfId="9402"/>
    <cellStyle name="Отдельная ячейка 8 2 2 3" xfId="9403"/>
    <cellStyle name="Отдельная ячейка 8 2 3" xfId="9404"/>
    <cellStyle name="Отдельная ячейка 8 2 3 2" xfId="9405"/>
    <cellStyle name="Отдельная ячейка 8 2 3 2 2" xfId="9406"/>
    <cellStyle name="Отдельная ячейка 8 2 3 3" xfId="9407"/>
    <cellStyle name="Отдельная ячейка 8 2 3 4" xfId="9408"/>
    <cellStyle name="Отдельная ячейка 8 2 3 5" xfId="9409"/>
    <cellStyle name="Отдельная ячейка 8 2 4" xfId="9410"/>
    <cellStyle name="Отдельная ячейка 8 2 4 2" xfId="9411"/>
    <cellStyle name="Отдельная ячейка 8 2 5" xfId="9412"/>
    <cellStyle name="Отдельная ячейка 8 2 6" xfId="9413"/>
    <cellStyle name="Отдельная ячейка 8 2 7" xfId="9414"/>
    <cellStyle name="Отдельная ячейка 8 3" xfId="9415"/>
    <cellStyle name="Отдельная ячейка 8 3 2" xfId="9416"/>
    <cellStyle name="Отдельная ячейка 8 3 2 2" xfId="9417"/>
    <cellStyle name="Отдельная ячейка 8 3 3" xfId="9418"/>
    <cellStyle name="Отдельная ячейка 8 3 3 2" xfId="9419"/>
    <cellStyle name="Отдельная ячейка 8 3 4" xfId="9420"/>
    <cellStyle name="Отдельная ячейка 8 3 5" xfId="9421"/>
    <cellStyle name="Отдельная ячейка 8 4" xfId="9422"/>
    <cellStyle name="Отдельная ячейка 8 4 2" xfId="9423"/>
    <cellStyle name="Отдельная ячейка 8 4 3" xfId="9424"/>
    <cellStyle name="Отдельная ячейка 8 4 4" xfId="9425"/>
    <cellStyle name="Отдельная ячейка 8 4 5" xfId="9426"/>
    <cellStyle name="Отдельная ячейка 8 5" xfId="9427"/>
    <cellStyle name="Отдельная ячейка 8 5 2" xfId="9428"/>
    <cellStyle name="Отдельная ячейка 8 6" xfId="9429"/>
    <cellStyle name="Отдельная ячейка 8 7" xfId="9430"/>
    <cellStyle name="Отдельная ячейка 8 8" xfId="9431"/>
    <cellStyle name="Отдельная ячейка 80" xfId="9432"/>
    <cellStyle name="Отдельная ячейка 80 2" xfId="9433"/>
    <cellStyle name="Отдельная ячейка 81" xfId="9434"/>
    <cellStyle name="Отдельная ячейка 82" xfId="9435"/>
    <cellStyle name="Отдельная ячейка 83" xfId="9436"/>
    <cellStyle name="Отдельная ячейка 84" xfId="9437"/>
    <cellStyle name="Отдельная ячейка 85" xfId="9438"/>
    <cellStyle name="Отдельная ячейка 86" xfId="9439"/>
    <cellStyle name="Отдельная ячейка 87" xfId="9440"/>
    <cellStyle name="Отдельная ячейка 88" xfId="9441"/>
    <cellStyle name="Отдельная ячейка 89" xfId="9442"/>
    <cellStyle name="Отдельная ячейка 9" xfId="9443"/>
    <cellStyle name="Отдельная ячейка 9 2" xfId="9444"/>
    <cellStyle name="Отдельная ячейка 9 2 2" xfId="9445"/>
    <cellStyle name="Отдельная ячейка 9 2 2 2" xfId="9446"/>
    <cellStyle name="Отдельная ячейка 9 2 2 3" xfId="9447"/>
    <cellStyle name="Отдельная ячейка 9 2 3" xfId="9448"/>
    <cellStyle name="Отдельная ячейка 9 2 3 2" xfId="9449"/>
    <cellStyle name="Отдельная ячейка 9 2 3 3" xfId="9450"/>
    <cellStyle name="Отдельная ячейка 9 2 3 4" xfId="9451"/>
    <cellStyle name="Отдельная ячейка 9 2 4" xfId="9452"/>
    <cellStyle name="Отдельная ячейка 9 2 4 2" xfId="9453"/>
    <cellStyle name="Отдельная ячейка 9 2 5" xfId="9454"/>
    <cellStyle name="Отдельная ячейка 9 3" xfId="9455"/>
    <cellStyle name="Отдельная ячейка 9 3 2" xfId="9456"/>
    <cellStyle name="Отдельная ячейка 9 3 2 2" xfId="9457"/>
    <cellStyle name="Отдельная ячейка 9 3 3" xfId="9458"/>
    <cellStyle name="Отдельная ячейка 9 3 3 2" xfId="9459"/>
    <cellStyle name="Отдельная ячейка 9 3 4" xfId="9460"/>
    <cellStyle name="Отдельная ячейка 9 3 5" xfId="9461"/>
    <cellStyle name="Отдельная ячейка 9 4" xfId="9462"/>
    <cellStyle name="Отдельная ячейка 9 4 2" xfId="9463"/>
    <cellStyle name="Отдельная ячейка 9 5" xfId="9464"/>
    <cellStyle name="Отдельная ячейка 9 5 2" xfId="9465"/>
    <cellStyle name="Отдельная ячейка 9 6" xfId="9466"/>
    <cellStyle name="Отдельная ячейка 9 7" xfId="9467"/>
    <cellStyle name="Отдельная ячейка 90" xfId="9468"/>
    <cellStyle name="Отдельная ячейка 91" xfId="9469"/>
    <cellStyle name="Отдельная ячейка 92" xfId="9470"/>
    <cellStyle name="Отдельная ячейка 93" xfId="9471"/>
    <cellStyle name="Отдельная ячейка 94" xfId="9472"/>
    <cellStyle name="Отдельная ячейка 95" xfId="9473"/>
    <cellStyle name="Отдельная ячейка 96" xfId="9474"/>
    <cellStyle name="Отдельная ячейка 97" xfId="9475"/>
    <cellStyle name="Отдельная ячейка 98" xfId="9476"/>
    <cellStyle name="Отдельная ячейка 99" xfId="9477"/>
    <cellStyle name="Отдельная ячейка-результат" xfId="20"/>
    <cellStyle name="Отдельная ячейка-результат [печать]" xfId="21"/>
    <cellStyle name="Отдельная ячейка-результат [печать] 10" xfId="9478"/>
    <cellStyle name="Отдельная ячейка-результат [печать] 10 2" xfId="9479"/>
    <cellStyle name="Отдельная ячейка-результат [печать] 10 2 2" xfId="9480"/>
    <cellStyle name="Отдельная ячейка-результат [печать] 10 2 2 2" xfId="9481"/>
    <cellStyle name="Отдельная ячейка-результат [печать] 10 2 2 3" xfId="9482"/>
    <cellStyle name="Отдельная ячейка-результат [печать] 10 2 3" xfId="9483"/>
    <cellStyle name="Отдельная ячейка-результат [печать] 10 2 3 2" xfId="9484"/>
    <cellStyle name="Отдельная ячейка-результат [печать] 10 2 3 3" xfId="9485"/>
    <cellStyle name="Отдельная ячейка-результат [печать] 10 2 3 4" xfId="9486"/>
    <cellStyle name="Отдельная ячейка-результат [печать] 10 2 4" xfId="9487"/>
    <cellStyle name="Отдельная ячейка-результат [печать] 10 2 4 2" xfId="9488"/>
    <cellStyle name="Отдельная ячейка-результат [печать] 10 2 5" xfId="9489"/>
    <cellStyle name="Отдельная ячейка-результат [печать] 10 3" xfId="9490"/>
    <cellStyle name="Отдельная ячейка-результат [печать] 10 3 2" xfId="9491"/>
    <cellStyle name="Отдельная ячейка-результат [печать] 10 3 2 2" xfId="9492"/>
    <cellStyle name="Отдельная ячейка-результат [печать] 10 3 3" xfId="9493"/>
    <cellStyle name="Отдельная ячейка-результат [печать] 10 3 3 2" xfId="9494"/>
    <cellStyle name="Отдельная ячейка-результат [печать] 10 3 4" xfId="9495"/>
    <cellStyle name="Отдельная ячейка-результат [печать] 10 3 5" xfId="9496"/>
    <cellStyle name="Отдельная ячейка-результат [печать] 10 4" xfId="9497"/>
    <cellStyle name="Отдельная ячейка-результат [печать] 10 4 2" xfId="9498"/>
    <cellStyle name="Отдельная ячейка-результат [печать] 10 5" xfId="9499"/>
    <cellStyle name="Отдельная ячейка-результат [печать] 10 5 2" xfId="9500"/>
    <cellStyle name="Отдельная ячейка-результат [печать] 10 6" xfId="9501"/>
    <cellStyle name="Отдельная ячейка-результат [печать] 10 7" xfId="9502"/>
    <cellStyle name="Отдельная ячейка-результат [печать] 11" xfId="9503"/>
    <cellStyle name="Отдельная ячейка-результат [печать] 11 2" xfId="9504"/>
    <cellStyle name="Отдельная ячейка-результат [печать] 11 2 2" xfId="9505"/>
    <cellStyle name="Отдельная ячейка-результат [печать] 11 2 2 2" xfId="9506"/>
    <cellStyle name="Отдельная ячейка-результат [печать] 11 2 2 3" xfId="9507"/>
    <cellStyle name="Отдельная ячейка-результат [печать] 11 2 3" xfId="9508"/>
    <cellStyle name="Отдельная ячейка-результат [печать] 11 2 3 2" xfId="9509"/>
    <cellStyle name="Отдельная ячейка-результат [печать] 11 2 3 3" xfId="9510"/>
    <cellStyle name="Отдельная ячейка-результат [печать] 11 2 3 4" xfId="9511"/>
    <cellStyle name="Отдельная ячейка-результат [печать] 11 2 4" xfId="9512"/>
    <cellStyle name="Отдельная ячейка-результат [печать] 11 2 4 2" xfId="9513"/>
    <cellStyle name="Отдельная ячейка-результат [печать] 11 2 5" xfId="9514"/>
    <cellStyle name="Отдельная ячейка-результат [печать] 11 3" xfId="9515"/>
    <cellStyle name="Отдельная ячейка-результат [печать] 11 3 2" xfId="9516"/>
    <cellStyle name="Отдельная ячейка-результат [печать] 11 3 2 2" xfId="9517"/>
    <cellStyle name="Отдельная ячейка-результат [печать] 11 3 3" xfId="9518"/>
    <cellStyle name="Отдельная ячейка-результат [печать] 11 3 3 2" xfId="9519"/>
    <cellStyle name="Отдельная ячейка-результат [печать] 11 3 4" xfId="9520"/>
    <cellStyle name="Отдельная ячейка-результат [печать] 11 3 5" xfId="9521"/>
    <cellStyle name="Отдельная ячейка-результат [печать] 11 4" xfId="9522"/>
    <cellStyle name="Отдельная ячейка-результат [печать] 11 4 2" xfId="9523"/>
    <cellStyle name="Отдельная ячейка-результат [печать] 11 5" xfId="9524"/>
    <cellStyle name="Отдельная ячейка-результат [печать] 11 5 2" xfId="9525"/>
    <cellStyle name="Отдельная ячейка-результат [печать] 11 6" xfId="9526"/>
    <cellStyle name="Отдельная ячейка-результат [печать] 11 7" xfId="9527"/>
    <cellStyle name="Отдельная ячейка-результат [печать] 12" xfId="9528"/>
    <cellStyle name="Отдельная ячейка-результат [печать] 12 2" xfId="9529"/>
    <cellStyle name="Отдельная ячейка-результат [печать] 12 2 2" xfId="9530"/>
    <cellStyle name="Отдельная ячейка-результат [печать] 12 2 2 2" xfId="9531"/>
    <cellStyle name="Отдельная ячейка-результат [печать] 12 2 2 3" xfId="9532"/>
    <cellStyle name="Отдельная ячейка-результат [печать] 12 2 3" xfId="9533"/>
    <cellStyle name="Отдельная ячейка-результат [печать] 12 2 3 2" xfId="9534"/>
    <cellStyle name="Отдельная ячейка-результат [печать] 12 2 3 3" xfId="9535"/>
    <cellStyle name="Отдельная ячейка-результат [печать] 12 2 3 4" xfId="9536"/>
    <cellStyle name="Отдельная ячейка-результат [печать] 12 2 4" xfId="9537"/>
    <cellStyle name="Отдельная ячейка-результат [печать] 12 2 4 2" xfId="9538"/>
    <cellStyle name="Отдельная ячейка-результат [печать] 12 2 5" xfId="9539"/>
    <cellStyle name="Отдельная ячейка-результат [печать] 12 3" xfId="9540"/>
    <cellStyle name="Отдельная ячейка-результат [печать] 12 3 2" xfId="9541"/>
    <cellStyle name="Отдельная ячейка-результат [печать] 12 3 2 2" xfId="9542"/>
    <cellStyle name="Отдельная ячейка-результат [печать] 12 3 3" xfId="9543"/>
    <cellStyle name="Отдельная ячейка-результат [печать] 12 3 3 2" xfId="9544"/>
    <cellStyle name="Отдельная ячейка-результат [печать] 12 3 4" xfId="9545"/>
    <cellStyle name="Отдельная ячейка-результат [печать] 12 3 5" xfId="9546"/>
    <cellStyle name="Отдельная ячейка-результат [печать] 12 4" xfId="9547"/>
    <cellStyle name="Отдельная ячейка-результат [печать] 12 4 2" xfId="9548"/>
    <cellStyle name="Отдельная ячейка-результат [печать] 12 5" xfId="9549"/>
    <cellStyle name="Отдельная ячейка-результат [печать] 12 5 2" xfId="9550"/>
    <cellStyle name="Отдельная ячейка-результат [печать] 12 6" xfId="9551"/>
    <cellStyle name="Отдельная ячейка-результат [печать] 12 7" xfId="9552"/>
    <cellStyle name="Отдельная ячейка-результат [печать] 13" xfId="9553"/>
    <cellStyle name="Отдельная ячейка-результат [печать] 13 2" xfId="9554"/>
    <cellStyle name="Отдельная ячейка-результат [печать] 13 2 2" xfId="9555"/>
    <cellStyle name="Отдельная ячейка-результат [печать] 13 2 3" xfId="9556"/>
    <cellStyle name="Отдельная ячейка-результат [печать] 13 3" xfId="9557"/>
    <cellStyle name="Отдельная ячейка-результат [печать] 13 3 2" xfId="9558"/>
    <cellStyle name="Отдельная ячейка-результат [печать] 13 3 2 2" xfId="9559"/>
    <cellStyle name="Отдельная ячейка-результат [печать] 13 3 3" xfId="9560"/>
    <cellStyle name="Отдельная ячейка-результат [печать] 13 3 3 2" xfId="9561"/>
    <cellStyle name="Отдельная ячейка-результат [печать] 13 3 4" xfId="9562"/>
    <cellStyle name="Отдельная ячейка-результат [печать] 13 3 5" xfId="9563"/>
    <cellStyle name="Отдельная ячейка-результат [печать] 13 4" xfId="9564"/>
    <cellStyle name="Отдельная ячейка-результат [печать] 13 4 2" xfId="9565"/>
    <cellStyle name="Отдельная ячейка-результат [печать] 13 5" xfId="9566"/>
    <cellStyle name="Отдельная ячейка-результат [печать] 13 5 2" xfId="9567"/>
    <cellStyle name="Отдельная ячейка-результат [печать] 13 6" xfId="9568"/>
    <cellStyle name="Отдельная ячейка-результат [печать] 13 7" xfId="9569"/>
    <cellStyle name="Отдельная ячейка-результат [печать] 14" xfId="9570"/>
    <cellStyle name="Отдельная ячейка-результат [печать] 14 2" xfId="9571"/>
    <cellStyle name="Отдельная ячейка-результат [печать] 14 2 2" xfId="9572"/>
    <cellStyle name="Отдельная ячейка-результат [печать] 14 2 3" xfId="9573"/>
    <cellStyle name="Отдельная ячейка-результат [печать] 14 3" xfId="9574"/>
    <cellStyle name="Отдельная ячейка-результат [печать] 14 3 2" xfId="9575"/>
    <cellStyle name="Отдельная ячейка-результат [печать] 14 3 2 2" xfId="9576"/>
    <cellStyle name="Отдельная ячейка-результат [печать] 14 3 3" xfId="9577"/>
    <cellStyle name="Отдельная ячейка-результат [печать] 14 3 3 2" xfId="9578"/>
    <cellStyle name="Отдельная ячейка-результат [печать] 14 3 4" xfId="9579"/>
    <cellStyle name="Отдельная ячейка-результат [печать] 14 3 5" xfId="9580"/>
    <cellStyle name="Отдельная ячейка-результат [печать] 14 4" xfId="9581"/>
    <cellStyle name="Отдельная ячейка-результат [печать] 14 4 2" xfId="9582"/>
    <cellStyle name="Отдельная ячейка-результат [печать] 14 5" xfId="9583"/>
    <cellStyle name="Отдельная ячейка-результат [печать] 14 5 2" xfId="9584"/>
    <cellStyle name="Отдельная ячейка-результат [печать] 14 6" xfId="9585"/>
    <cellStyle name="Отдельная ячейка-результат [печать] 14 7" xfId="9586"/>
    <cellStyle name="Отдельная ячейка-результат [печать] 15" xfId="9587"/>
    <cellStyle name="Отдельная ячейка-результат [печать] 15 10" xfId="9588"/>
    <cellStyle name="Отдельная ячейка-результат [печать] 15 10 2" xfId="9589"/>
    <cellStyle name="Отдельная ячейка-результат [печать] 15 10 2 2" xfId="9590"/>
    <cellStyle name="Отдельная ячейка-результат [печать] 15 10 3" xfId="9591"/>
    <cellStyle name="Отдельная ячейка-результат [печать] 15 10 3 2" xfId="9592"/>
    <cellStyle name="Отдельная ячейка-результат [печать] 15 10 4" xfId="9593"/>
    <cellStyle name="Отдельная ячейка-результат [печать] 15 10 5" xfId="9594"/>
    <cellStyle name="Отдельная ячейка-результат [печать] 15 11" xfId="9595"/>
    <cellStyle name="Отдельная ячейка-результат [печать] 15 11 2" xfId="9596"/>
    <cellStyle name="Отдельная ячейка-результат [печать] 15 12" xfId="9597"/>
    <cellStyle name="Отдельная ячейка-результат [печать] 15 12 2" xfId="9598"/>
    <cellStyle name="Отдельная ячейка-результат [печать] 15 13" xfId="9599"/>
    <cellStyle name="Отдельная ячейка-результат [печать] 15 14" xfId="9600"/>
    <cellStyle name="Отдельная ячейка-результат [печать] 15 2" xfId="9601"/>
    <cellStyle name="Отдельная ячейка-результат [печать] 15 2 2" xfId="9602"/>
    <cellStyle name="Отдельная ячейка-результат [печать] 15 2 2 2" xfId="9603"/>
    <cellStyle name="Отдельная ячейка-результат [печать] 15 2 2 2 2" xfId="9604"/>
    <cellStyle name="Отдельная ячейка-результат [печать] 15 2 2 3" xfId="9605"/>
    <cellStyle name="Отдельная ячейка-результат [печать] 15 2 2 4" xfId="9606"/>
    <cellStyle name="Отдельная ячейка-результат [печать] 15 2 3" xfId="9607"/>
    <cellStyle name="Отдельная ячейка-результат [печать] 15 2 3 2" xfId="9608"/>
    <cellStyle name="Отдельная ячейка-результат [печать] 15 2 3 2 2" xfId="9609"/>
    <cellStyle name="Отдельная ячейка-результат [печать] 15 2 3 3" xfId="9610"/>
    <cellStyle name="Отдельная ячейка-результат [печать] 15 2 3 4" xfId="9611"/>
    <cellStyle name="Отдельная ячейка-результат [печать] 15 2 4" xfId="9612"/>
    <cellStyle name="Отдельная ячейка-результат [печать] 15 2 4 2" xfId="9613"/>
    <cellStyle name="Отдельная ячейка-результат [печать] 15 2 5" xfId="9614"/>
    <cellStyle name="Отдельная ячейка-результат [печать] 15 3" xfId="9615"/>
    <cellStyle name="Отдельная ячейка-результат [печать] 15 3 2" xfId="9616"/>
    <cellStyle name="Отдельная ячейка-результат [печать] 15 3 2 2" xfId="9617"/>
    <cellStyle name="Отдельная ячейка-результат [печать] 15 3 2 2 2" xfId="9618"/>
    <cellStyle name="Отдельная ячейка-результат [печать] 15 3 2 3" xfId="9619"/>
    <cellStyle name="Отдельная ячейка-результат [печать] 15 3 2 4" xfId="9620"/>
    <cellStyle name="Отдельная ячейка-результат [печать] 15 3 3" xfId="9621"/>
    <cellStyle name="Отдельная ячейка-результат [печать] 15 3 3 2" xfId="9622"/>
    <cellStyle name="Отдельная ячейка-результат [печать] 15 3 3 2 2" xfId="9623"/>
    <cellStyle name="Отдельная ячейка-результат [печать] 15 3 3 3" xfId="9624"/>
    <cellStyle name="Отдельная ячейка-результат [печать] 15 3 3 4" xfId="9625"/>
    <cellStyle name="Отдельная ячейка-результат [печать] 15 3 4" xfId="9626"/>
    <cellStyle name="Отдельная ячейка-результат [печать] 15 3 4 2" xfId="9627"/>
    <cellStyle name="Отдельная ячейка-результат [печать] 15 3 5" xfId="9628"/>
    <cellStyle name="Отдельная ячейка-результат [печать] 15 4" xfId="9629"/>
    <cellStyle name="Отдельная ячейка-результат [печать] 15 4 2" xfId="9630"/>
    <cellStyle name="Отдельная ячейка-результат [печать] 15 4 2 2" xfId="9631"/>
    <cellStyle name="Отдельная ячейка-результат [печать] 15 4 2 2 2" xfId="9632"/>
    <cellStyle name="Отдельная ячейка-результат [печать] 15 4 2 3" xfId="9633"/>
    <cellStyle name="Отдельная ячейка-результат [печать] 15 4 2 4" xfId="9634"/>
    <cellStyle name="Отдельная ячейка-результат [печать] 15 4 3" xfId="9635"/>
    <cellStyle name="Отдельная ячейка-результат [печать] 15 4 3 2" xfId="9636"/>
    <cellStyle name="Отдельная ячейка-результат [печать] 15 4 3 2 2" xfId="9637"/>
    <cellStyle name="Отдельная ячейка-результат [печать] 15 4 3 3" xfId="9638"/>
    <cellStyle name="Отдельная ячейка-результат [печать] 15 4 3 4" xfId="9639"/>
    <cellStyle name="Отдельная ячейка-результат [печать] 15 4 4" xfId="9640"/>
    <cellStyle name="Отдельная ячейка-результат [печать] 15 4 4 2" xfId="9641"/>
    <cellStyle name="Отдельная ячейка-результат [печать] 15 4 5" xfId="9642"/>
    <cellStyle name="Отдельная ячейка-результат [печать] 15 5" xfId="9643"/>
    <cellStyle name="Отдельная ячейка-результат [печать] 15 5 2" xfId="9644"/>
    <cellStyle name="Отдельная ячейка-результат [печать] 15 5 2 2" xfId="9645"/>
    <cellStyle name="Отдельная ячейка-результат [печать] 15 5 2 2 2" xfId="9646"/>
    <cellStyle name="Отдельная ячейка-результат [печать] 15 5 2 3" xfId="9647"/>
    <cellStyle name="Отдельная ячейка-результат [печать] 15 5 2 4" xfId="9648"/>
    <cellStyle name="Отдельная ячейка-результат [печать] 15 5 3" xfId="9649"/>
    <cellStyle name="Отдельная ячейка-результат [печать] 15 5 3 2" xfId="9650"/>
    <cellStyle name="Отдельная ячейка-результат [печать] 15 5 3 2 2" xfId="9651"/>
    <cellStyle name="Отдельная ячейка-результат [печать] 15 5 3 3" xfId="9652"/>
    <cellStyle name="Отдельная ячейка-результат [печать] 15 5 3 4" xfId="9653"/>
    <cellStyle name="Отдельная ячейка-результат [печать] 15 5 4" xfId="9654"/>
    <cellStyle name="Отдельная ячейка-результат [печать] 15 5 4 2" xfId="9655"/>
    <cellStyle name="Отдельная ячейка-результат [печать] 15 5 5" xfId="9656"/>
    <cellStyle name="Отдельная ячейка-результат [печать] 15 6" xfId="9657"/>
    <cellStyle name="Отдельная ячейка-результат [печать] 15 6 2" xfId="9658"/>
    <cellStyle name="Отдельная ячейка-результат [печать] 15 6 2 2" xfId="9659"/>
    <cellStyle name="Отдельная ячейка-результат [печать] 15 6 2 2 2" xfId="9660"/>
    <cellStyle name="Отдельная ячейка-результат [печать] 15 6 2 3" xfId="9661"/>
    <cellStyle name="Отдельная ячейка-результат [печать] 15 6 2 4" xfId="9662"/>
    <cellStyle name="Отдельная ячейка-результат [печать] 15 6 3" xfId="9663"/>
    <cellStyle name="Отдельная ячейка-результат [печать] 15 6 3 2" xfId="9664"/>
    <cellStyle name="Отдельная ячейка-результат [печать] 15 6 3 2 2" xfId="9665"/>
    <cellStyle name="Отдельная ячейка-результат [печать] 15 6 3 3" xfId="9666"/>
    <cellStyle name="Отдельная ячейка-результат [печать] 15 6 3 4" xfId="9667"/>
    <cellStyle name="Отдельная ячейка-результат [печать] 15 6 4" xfId="9668"/>
    <cellStyle name="Отдельная ячейка-результат [печать] 15 6 4 2" xfId="9669"/>
    <cellStyle name="Отдельная ячейка-результат [печать] 15 6 5" xfId="9670"/>
    <cellStyle name="Отдельная ячейка-результат [печать] 15 7" xfId="9671"/>
    <cellStyle name="Отдельная ячейка-результат [печать] 15 7 2" xfId="9672"/>
    <cellStyle name="Отдельная ячейка-результат [печать] 15 7 2 2" xfId="9673"/>
    <cellStyle name="Отдельная ячейка-результат [печать] 15 7 2 2 2" xfId="9674"/>
    <cellStyle name="Отдельная ячейка-результат [печать] 15 7 2 3" xfId="9675"/>
    <cellStyle name="Отдельная ячейка-результат [печать] 15 7 2 4" xfId="9676"/>
    <cellStyle name="Отдельная ячейка-результат [печать] 15 7 3" xfId="9677"/>
    <cellStyle name="Отдельная ячейка-результат [печать] 15 7 3 2" xfId="9678"/>
    <cellStyle name="Отдельная ячейка-результат [печать] 15 7 3 2 2" xfId="9679"/>
    <cellStyle name="Отдельная ячейка-результат [печать] 15 7 3 3" xfId="9680"/>
    <cellStyle name="Отдельная ячейка-результат [печать] 15 7 3 4" xfId="9681"/>
    <cellStyle name="Отдельная ячейка-результат [печать] 15 7 4" xfId="9682"/>
    <cellStyle name="Отдельная ячейка-результат [печать] 15 7 4 2" xfId="9683"/>
    <cellStyle name="Отдельная ячейка-результат [печать] 15 7 5" xfId="9684"/>
    <cellStyle name="Отдельная ячейка-результат [печать] 15 8" xfId="9685"/>
    <cellStyle name="Отдельная ячейка-результат [печать] 15 8 2" xfId="9686"/>
    <cellStyle name="Отдельная ячейка-результат [печать] 15 8 2 2" xfId="9687"/>
    <cellStyle name="Отдельная ячейка-результат [печать] 15 8 2 2 2" xfId="9688"/>
    <cellStyle name="Отдельная ячейка-результат [печать] 15 8 2 3" xfId="9689"/>
    <cellStyle name="Отдельная ячейка-результат [печать] 15 8 2 4" xfId="9690"/>
    <cellStyle name="Отдельная ячейка-результат [печать] 15 8 3" xfId="9691"/>
    <cellStyle name="Отдельная ячейка-результат [печать] 15 8 3 2" xfId="9692"/>
    <cellStyle name="Отдельная ячейка-результат [печать] 15 8 3 2 2" xfId="9693"/>
    <cellStyle name="Отдельная ячейка-результат [печать] 15 8 3 3" xfId="9694"/>
    <cellStyle name="Отдельная ячейка-результат [печать] 15 8 3 4" xfId="9695"/>
    <cellStyle name="Отдельная ячейка-результат [печать] 15 8 4" xfId="9696"/>
    <cellStyle name="Отдельная ячейка-результат [печать] 15 8 4 2" xfId="9697"/>
    <cellStyle name="Отдельная ячейка-результат [печать] 15 8 5" xfId="9698"/>
    <cellStyle name="Отдельная ячейка-результат [печать] 15 9" xfId="9699"/>
    <cellStyle name="Отдельная ячейка-результат [печать] 15 9 2" xfId="9700"/>
    <cellStyle name="Отдельная ячейка-результат [печать] 15 9 3" xfId="9701"/>
    <cellStyle name="Отдельная ячейка-результат [печать] 15_10470_35589_Расчет показателей КФМ" xfId="9702"/>
    <cellStyle name="Отдельная ячейка-результат [печать] 16" xfId="9703"/>
    <cellStyle name="Отдельная ячейка-результат [печать] 16 2" xfId="9704"/>
    <cellStyle name="Отдельная ячейка-результат [печать] 16 2 2" xfId="9705"/>
    <cellStyle name="Отдельная ячейка-результат [печать] 16 2 3" xfId="9706"/>
    <cellStyle name="Отдельная ячейка-результат [печать] 16 3" xfId="9707"/>
    <cellStyle name="Отдельная ячейка-результат [печать] 16 3 2" xfId="9708"/>
    <cellStyle name="Отдельная ячейка-результат [печать] 16 3 2 2" xfId="9709"/>
    <cellStyle name="Отдельная ячейка-результат [печать] 16 3 3" xfId="9710"/>
    <cellStyle name="Отдельная ячейка-результат [печать] 16 3 3 2" xfId="9711"/>
    <cellStyle name="Отдельная ячейка-результат [печать] 16 3 4" xfId="9712"/>
    <cellStyle name="Отдельная ячейка-результат [печать] 16 3 5" xfId="9713"/>
    <cellStyle name="Отдельная ячейка-результат [печать] 16 4" xfId="9714"/>
    <cellStyle name="Отдельная ячейка-результат [печать] 16 4 2" xfId="9715"/>
    <cellStyle name="Отдельная ячейка-результат [печать] 16 5" xfId="9716"/>
    <cellStyle name="Отдельная ячейка-результат [печать] 16 5 2" xfId="9717"/>
    <cellStyle name="Отдельная ячейка-результат [печать] 16 6" xfId="9718"/>
    <cellStyle name="Отдельная ячейка-результат [печать] 16 7" xfId="9719"/>
    <cellStyle name="Отдельная ячейка-результат [печать] 17" xfId="9720"/>
    <cellStyle name="Отдельная ячейка-результат [печать] 17 2" xfId="9721"/>
    <cellStyle name="Отдельная ячейка-результат [печать] 17 2 2" xfId="9722"/>
    <cellStyle name="Отдельная ячейка-результат [печать] 17 2 3" xfId="9723"/>
    <cellStyle name="Отдельная ячейка-результат [печать] 17 3" xfId="9724"/>
    <cellStyle name="Отдельная ячейка-результат [печать] 17 3 2" xfId="9725"/>
    <cellStyle name="Отдельная ячейка-результат [печать] 17 3 2 2" xfId="9726"/>
    <cellStyle name="Отдельная ячейка-результат [печать] 17 3 3" xfId="9727"/>
    <cellStyle name="Отдельная ячейка-результат [печать] 17 3 3 2" xfId="9728"/>
    <cellStyle name="Отдельная ячейка-результат [печать] 17 3 4" xfId="9729"/>
    <cellStyle name="Отдельная ячейка-результат [печать] 17 3 5" xfId="9730"/>
    <cellStyle name="Отдельная ячейка-результат [печать] 17 4" xfId="9731"/>
    <cellStyle name="Отдельная ячейка-результат [печать] 17 4 2" xfId="9732"/>
    <cellStyle name="Отдельная ячейка-результат [печать] 17 5" xfId="9733"/>
    <cellStyle name="Отдельная ячейка-результат [печать] 17 5 2" xfId="9734"/>
    <cellStyle name="Отдельная ячейка-результат [печать] 17 6" xfId="9735"/>
    <cellStyle name="Отдельная ячейка-результат [печать] 17 7" xfId="9736"/>
    <cellStyle name="Отдельная ячейка-результат [печать] 18" xfId="9737"/>
    <cellStyle name="Отдельная ячейка-результат [печать] 18 2" xfId="9738"/>
    <cellStyle name="Отдельная ячейка-результат [печать] 18 2 2" xfId="9739"/>
    <cellStyle name="Отдельная ячейка-результат [печать] 18 2 3" xfId="9740"/>
    <cellStyle name="Отдельная ячейка-результат [печать] 18 3" xfId="9741"/>
    <cellStyle name="Отдельная ячейка-результат [печать] 18 3 2" xfId="9742"/>
    <cellStyle name="Отдельная ячейка-результат [печать] 18 3 2 2" xfId="9743"/>
    <cellStyle name="Отдельная ячейка-результат [печать] 18 3 3" xfId="9744"/>
    <cellStyle name="Отдельная ячейка-результат [печать] 18 3 3 2" xfId="9745"/>
    <cellStyle name="Отдельная ячейка-результат [печать] 18 3 4" xfId="9746"/>
    <cellStyle name="Отдельная ячейка-результат [печать] 18 3 5" xfId="9747"/>
    <cellStyle name="Отдельная ячейка-результат [печать] 18 4" xfId="9748"/>
    <cellStyle name="Отдельная ячейка-результат [печать] 18 4 2" xfId="9749"/>
    <cellStyle name="Отдельная ячейка-результат [печать] 18 5" xfId="9750"/>
    <cellStyle name="Отдельная ячейка-результат [печать] 18 5 2" xfId="9751"/>
    <cellStyle name="Отдельная ячейка-результат [печать] 18 6" xfId="9752"/>
    <cellStyle name="Отдельная ячейка-результат [печать] 18 7" xfId="9753"/>
    <cellStyle name="Отдельная ячейка-результат [печать] 19" xfId="9754"/>
    <cellStyle name="Отдельная ячейка-результат [печать] 19 2" xfId="9755"/>
    <cellStyle name="Отдельная ячейка-результат [печать] 19 2 2" xfId="9756"/>
    <cellStyle name="Отдельная ячейка-результат [печать] 19 2 3" xfId="9757"/>
    <cellStyle name="Отдельная ячейка-результат [печать] 19 3" xfId="9758"/>
    <cellStyle name="Отдельная ячейка-результат [печать] 19 3 2" xfId="9759"/>
    <cellStyle name="Отдельная ячейка-результат [печать] 19 3 2 2" xfId="9760"/>
    <cellStyle name="Отдельная ячейка-результат [печать] 19 3 3" xfId="9761"/>
    <cellStyle name="Отдельная ячейка-результат [печать] 19 3 3 2" xfId="9762"/>
    <cellStyle name="Отдельная ячейка-результат [печать] 19 3 4" xfId="9763"/>
    <cellStyle name="Отдельная ячейка-результат [печать] 19 3 5" xfId="9764"/>
    <cellStyle name="Отдельная ячейка-результат [печать] 19 4" xfId="9765"/>
    <cellStyle name="Отдельная ячейка-результат [печать] 19 4 2" xfId="9766"/>
    <cellStyle name="Отдельная ячейка-результат [печать] 19 5" xfId="9767"/>
    <cellStyle name="Отдельная ячейка-результат [печать] 19 5 2" xfId="9768"/>
    <cellStyle name="Отдельная ячейка-результат [печать] 19 6" xfId="9769"/>
    <cellStyle name="Отдельная ячейка-результат [печать] 19 7" xfId="9770"/>
    <cellStyle name="Отдельная ячейка-результат [печать] 2" xfId="9771"/>
    <cellStyle name="Отдельная ячейка-результат [печать] 2 10" xfId="9772"/>
    <cellStyle name="Отдельная ячейка-результат [печать] 2 10 2" xfId="9773"/>
    <cellStyle name="Отдельная ячейка-результат [печать] 2 10 2 2" xfId="9774"/>
    <cellStyle name="Отдельная ячейка-результат [печать] 2 10 3" xfId="9775"/>
    <cellStyle name="Отдельная ячейка-результат [печать] 2 10 3 2" xfId="9776"/>
    <cellStyle name="Отдельная ячейка-результат [печать] 2 10 4" xfId="9777"/>
    <cellStyle name="Отдельная ячейка-результат [печать] 2 10 5" xfId="9778"/>
    <cellStyle name="Отдельная ячейка-результат [печать] 2 11" xfId="9779"/>
    <cellStyle name="Отдельная ячейка-результат [печать] 2 11 2" xfId="9780"/>
    <cellStyle name="Отдельная ячейка-результат [печать] 2 11 3" xfId="9781"/>
    <cellStyle name="Отдельная ячейка-результат [печать] 2 11 4" xfId="9782"/>
    <cellStyle name="Отдельная ячейка-результат [печать] 2 11 5" xfId="9783"/>
    <cellStyle name="Отдельная ячейка-результат [печать] 2 12" xfId="9784"/>
    <cellStyle name="Отдельная ячейка-результат [печать] 2 12 2" xfId="9785"/>
    <cellStyle name="Отдельная ячейка-результат [печать] 2 13" xfId="9786"/>
    <cellStyle name="Отдельная ячейка-результат [печать] 2 14" xfId="9787"/>
    <cellStyle name="Отдельная ячейка-результат [печать] 2 15" xfId="9788"/>
    <cellStyle name="Отдельная ячейка-результат [печать] 2 2" xfId="9789"/>
    <cellStyle name="Отдельная ячейка-результат [печать] 2 2 10" xfId="9790"/>
    <cellStyle name="Отдельная ячейка-результат [печать] 2 2 10 2" xfId="9791"/>
    <cellStyle name="Отдельная ячейка-результат [печать] 2 2 10 2 2" xfId="9792"/>
    <cellStyle name="Отдельная ячейка-результат [печать] 2 2 10 3" xfId="9793"/>
    <cellStyle name="Отдельная ячейка-результат [печать] 2 2 10 4" xfId="9794"/>
    <cellStyle name="Отдельная ячейка-результат [печать] 2 2 11" xfId="9795"/>
    <cellStyle name="Отдельная ячейка-результат [печать] 2 2 11 2" xfId="9796"/>
    <cellStyle name="Отдельная ячейка-результат [печать] 2 2 12" xfId="9797"/>
    <cellStyle name="Отдельная ячейка-результат [печать] 2 2 2" xfId="9798"/>
    <cellStyle name="Отдельная ячейка-результат [печать] 2 2 2 2" xfId="9799"/>
    <cellStyle name="Отдельная ячейка-результат [печать] 2 2 2 2 2" xfId="9800"/>
    <cellStyle name="Отдельная ячейка-результат [печать] 2 2 2 2 3" xfId="9801"/>
    <cellStyle name="Отдельная ячейка-результат [печать] 2 2 2 3" xfId="9802"/>
    <cellStyle name="Отдельная ячейка-результат [печать] 2 2 2 3 2" xfId="9803"/>
    <cellStyle name="Отдельная ячейка-результат [печать] 2 2 2 3 2 2" xfId="9804"/>
    <cellStyle name="Отдельная ячейка-результат [печать] 2 2 2 3 3" xfId="9805"/>
    <cellStyle name="Отдельная ячейка-результат [печать] 2 2 2 3 4" xfId="9806"/>
    <cellStyle name="Отдельная ячейка-результат [печать] 2 2 2 3 5" xfId="9807"/>
    <cellStyle name="Отдельная ячейка-результат [печать] 2 2 2 4" xfId="9808"/>
    <cellStyle name="Отдельная ячейка-результат [печать] 2 2 2 4 2" xfId="9809"/>
    <cellStyle name="Отдельная ячейка-результат [печать] 2 2 2 5" xfId="9810"/>
    <cellStyle name="Отдельная ячейка-результат [печать] 2 2 2 6" xfId="9811"/>
    <cellStyle name="Отдельная ячейка-результат [печать] 2 2 2 7" xfId="9812"/>
    <cellStyle name="Отдельная ячейка-результат [печать] 2 2 3" xfId="9813"/>
    <cellStyle name="Отдельная ячейка-результат [печать] 2 2 3 2" xfId="9814"/>
    <cellStyle name="Отдельная ячейка-результат [печать] 2 2 3 2 2" xfId="9815"/>
    <cellStyle name="Отдельная ячейка-результат [печать] 2 2 3 2 3" xfId="9816"/>
    <cellStyle name="Отдельная ячейка-результат [печать] 2 2 3 3" xfId="9817"/>
    <cellStyle name="Отдельная ячейка-результат [печать] 2 2 3 3 2" xfId="9818"/>
    <cellStyle name="Отдельная ячейка-результат [печать] 2 2 3 3 2 2" xfId="9819"/>
    <cellStyle name="Отдельная ячейка-результат [печать] 2 2 3 3 3" xfId="9820"/>
    <cellStyle name="Отдельная ячейка-результат [печать] 2 2 3 3 4" xfId="9821"/>
    <cellStyle name="Отдельная ячейка-результат [печать] 2 2 3 3 5" xfId="9822"/>
    <cellStyle name="Отдельная ячейка-результат [печать] 2 2 3 4" xfId="9823"/>
    <cellStyle name="Отдельная ячейка-результат [печать] 2 2 3 4 2" xfId="9824"/>
    <cellStyle name="Отдельная ячейка-результат [печать] 2 2 3 5" xfId="9825"/>
    <cellStyle name="Отдельная ячейка-результат [печать] 2 2 3 6" xfId="9826"/>
    <cellStyle name="Отдельная ячейка-результат [печать] 2 2 3 7" xfId="9827"/>
    <cellStyle name="Отдельная ячейка-результат [печать] 2 2 4" xfId="9828"/>
    <cellStyle name="Отдельная ячейка-результат [печать] 2 2 4 2" xfId="9829"/>
    <cellStyle name="Отдельная ячейка-результат [печать] 2 2 4 2 2" xfId="9830"/>
    <cellStyle name="Отдельная ячейка-результат [печать] 2 2 4 2 3" xfId="9831"/>
    <cellStyle name="Отдельная ячейка-результат [печать] 2 2 4 3" xfId="9832"/>
    <cellStyle name="Отдельная ячейка-результат [печать] 2 2 4 3 2" xfId="9833"/>
    <cellStyle name="Отдельная ячейка-результат [печать] 2 2 4 3 2 2" xfId="9834"/>
    <cellStyle name="Отдельная ячейка-результат [печать] 2 2 4 3 3" xfId="9835"/>
    <cellStyle name="Отдельная ячейка-результат [печать] 2 2 4 3 4" xfId="9836"/>
    <cellStyle name="Отдельная ячейка-результат [печать] 2 2 4 3 5" xfId="9837"/>
    <cellStyle name="Отдельная ячейка-результат [печать] 2 2 4 4" xfId="9838"/>
    <cellStyle name="Отдельная ячейка-результат [печать] 2 2 4 4 2" xfId="9839"/>
    <cellStyle name="Отдельная ячейка-результат [печать] 2 2 4 5" xfId="9840"/>
    <cellStyle name="Отдельная ячейка-результат [печать] 2 2 4 6" xfId="9841"/>
    <cellStyle name="Отдельная ячейка-результат [печать] 2 2 4 7" xfId="9842"/>
    <cellStyle name="Отдельная ячейка-результат [печать] 2 2 5" xfId="9843"/>
    <cellStyle name="Отдельная ячейка-результат [печать] 2 2 5 2" xfId="9844"/>
    <cellStyle name="Отдельная ячейка-результат [печать] 2 2 5 2 2" xfId="9845"/>
    <cellStyle name="Отдельная ячейка-результат [печать] 2 2 5 2 3" xfId="9846"/>
    <cellStyle name="Отдельная ячейка-результат [печать] 2 2 5 3" xfId="9847"/>
    <cellStyle name="Отдельная ячейка-результат [печать] 2 2 5 3 2" xfId="9848"/>
    <cellStyle name="Отдельная ячейка-результат [печать] 2 2 5 3 2 2" xfId="9849"/>
    <cellStyle name="Отдельная ячейка-результат [печать] 2 2 5 3 3" xfId="9850"/>
    <cellStyle name="Отдельная ячейка-результат [печать] 2 2 5 3 4" xfId="9851"/>
    <cellStyle name="Отдельная ячейка-результат [печать] 2 2 5 3 5" xfId="9852"/>
    <cellStyle name="Отдельная ячейка-результат [печать] 2 2 5 4" xfId="9853"/>
    <cellStyle name="Отдельная ячейка-результат [печать] 2 2 5 4 2" xfId="9854"/>
    <cellStyle name="Отдельная ячейка-результат [печать] 2 2 5 5" xfId="9855"/>
    <cellStyle name="Отдельная ячейка-результат [печать] 2 2 5 6" xfId="9856"/>
    <cellStyle name="Отдельная ячейка-результат [печать] 2 2 5 7" xfId="9857"/>
    <cellStyle name="Отдельная ячейка-результат [печать] 2 2 6" xfId="9858"/>
    <cellStyle name="Отдельная ячейка-результат [печать] 2 2 6 2" xfId="9859"/>
    <cellStyle name="Отдельная ячейка-результат [печать] 2 2 6 2 2" xfId="9860"/>
    <cellStyle name="Отдельная ячейка-результат [печать] 2 2 6 2 3" xfId="9861"/>
    <cellStyle name="Отдельная ячейка-результат [печать] 2 2 6 3" xfId="9862"/>
    <cellStyle name="Отдельная ячейка-результат [печать] 2 2 6 3 2" xfId="9863"/>
    <cellStyle name="Отдельная ячейка-результат [печать] 2 2 6 3 2 2" xfId="9864"/>
    <cellStyle name="Отдельная ячейка-результат [печать] 2 2 6 3 3" xfId="9865"/>
    <cellStyle name="Отдельная ячейка-результат [печать] 2 2 6 3 4" xfId="9866"/>
    <cellStyle name="Отдельная ячейка-результат [печать] 2 2 6 3 5" xfId="9867"/>
    <cellStyle name="Отдельная ячейка-результат [печать] 2 2 6 4" xfId="9868"/>
    <cellStyle name="Отдельная ячейка-результат [печать] 2 2 6 4 2" xfId="9869"/>
    <cellStyle name="Отдельная ячейка-результат [печать] 2 2 6 5" xfId="9870"/>
    <cellStyle name="Отдельная ячейка-результат [печать] 2 2 6 6" xfId="9871"/>
    <cellStyle name="Отдельная ячейка-результат [печать] 2 2 6 7" xfId="9872"/>
    <cellStyle name="Отдельная ячейка-результат [печать] 2 2 7" xfId="9873"/>
    <cellStyle name="Отдельная ячейка-результат [печать] 2 2 7 2" xfId="9874"/>
    <cellStyle name="Отдельная ячейка-результат [печать] 2 2 7 2 2" xfId="9875"/>
    <cellStyle name="Отдельная ячейка-результат [печать] 2 2 7 2 3" xfId="9876"/>
    <cellStyle name="Отдельная ячейка-результат [печать] 2 2 7 3" xfId="9877"/>
    <cellStyle name="Отдельная ячейка-результат [печать] 2 2 7 3 2" xfId="9878"/>
    <cellStyle name="Отдельная ячейка-результат [печать] 2 2 7 3 2 2" xfId="9879"/>
    <cellStyle name="Отдельная ячейка-результат [печать] 2 2 7 3 3" xfId="9880"/>
    <cellStyle name="Отдельная ячейка-результат [печать] 2 2 7 3 4" xfId="9881"/>
    <cellStyle name="Отдельная ячейка-результат [печать] 2 2 7 3 5" xfId="9882"/>
    <cellStyle name="Отдельная ячейка-результат [печать] 2 2 7 4" xfId="9883"/>
    <cellStyle name="Отдельная ячейка-результат [печать] 2 2 7 4 2" xfId="9884"/>
    <cellStyle name="Отдельная ячейка-результат [печать] 2 2 7 5" xfId="9885"/>
    <cellStyle name="Отдельная ячейка-результат [печать] 2 2 7 6" xfId="9886"/>
    <cellStyle name="Отдельная ячейка-результат [печать] 2 2 7 7" xfId="9887"/>
    <cellStyle name="Отдельная ячейка-результат [печать] 2 2 8" xfId="9888"/>
    <cellStyle name="Отдельная ячейка-результат [печать] 2 2 8 2" xfId="9889"/>
    <cellStyle name="Отдельная ячейка-результат [печать] 2 2 8 2 2" xfId="9890"/>
    <cellStyle name="Отдельная ячейка-результат [печать] 2 2 8 2 3" xfId="9891"/>
    <cellStyle name="Отдельная ячейка-результат [печать] 2 2 8 3" xfId="9892"/>
    <cellStyle name="Отдельная ячейка-результат [печать] 2 2 8 3 2" xfId="9893"/>
    <cellStyle name="Отдельная ячейка-результат [печать] 2 2 8 3 2 2" xfId="9894"/>
    <cellStyle name="Отдельная ячейка-результат [печать] 2 2 8 3 3" xfId="9895"/>
    <cellStyle name="Отдельная ячейка-результат [печать] 2 2 8 3 4" xfId="9896"/>
    <cellStyle name="Отдельная ячейка-результат [печать] 2 2 8 3 5" xfId="9897"/>
    <cellStyle name="Отдельная ячейка-результат [печать] 2 2 8 4" xfId="9898"/>
    <cellStyle name="Отдельная ячейка-результат [печать] 2 2 8 4 2" xfId="9899"/>
    <cellStyle name="Отдельная ячейка-результат [печать] 2 2 8 5" xfId="9900"/>
    <cellStyle name="Отдельная ячейка-результат [печать] 2 2 8 6" xfId="9901"/>
    <cellStyle name="Отдельная ячейка-результат [печать] 2 2 8 7" xfId="9902"/>
    <cellStyle name="Отдельная ячейка-результат [печать] 2 2 9" xfId="9903"/>
    <cellStyle name="Отдельная ячейка-результат [печать] 2 2 9 2" xfId="9904"/>
    <cellStyle name="Отдельная ячейка-результат [печать] 2 2 9 2 2" xfId="9905"/>
    <cellStyle name="Отдельная ячейка-результат [печать] 2 2 9 2 2 2" xfId="9906"/>
    <cellStyle name="Отдельная ячейка-результат [печать] 2 2 9 2 3" xfId="9907"/>
    <cellStyle name="Отдельная ячейка-результат [печать] 2 2 9 2 4" xfId="9908"/>
    <cellStyle name="Отдельная ячейка-результат [печать] 2 2 9 3" xfId="9909"/>
    <cellStyle name="Отдельная ячейка-результат [печать] 2 2 9 3 2" xfId="9910"/>
    <cellStyle name="Отдельная ячейка-результат [печать] 2 2 9 3 3" xfId="9911"/>
    <cellStyle name="Отдельная ячейка-результат [печать] 2 2 9 4" xfId="9912"/>
    <cellStyle name="Отдельная ячейка-результат [печать] 2 2 9 5" xfId="9913"/>
    <cellStyle name="Отдельная ячейка-результат [печать] 2 2 9 6" xfId="9914"/>
    <cellStyle name="Отдельная ячейка-результат [печать] 2 2_10470_35589_Расчет показателей КФМ" xfId="9915"/>
    <cellStyle name="Отдельная ячейка-результат [печать] 2 3" xfId="9916"/>
    <cellStyle name="Отдельная ячейка-результат [печать] 2 3 2" xfId="9917"/>
    <cellStyle name="Отдельная ячейка-результат [печать] 2 3 2 2" xfId="9918"/>
    <cellStyle name="Отдельная ячейка-результат [печать] 2 3 2 3" xfId="9919"/>
    <cellStyle name="Отдельная ячейка-результат [печать] 2 3 3" xfId="9920"/>
    <cellStyle name="Отдельная ячейка-результат [печать] 2 3 3 2" xfId="9921"/>
    <cellStyle name="Отдельная ячейка-результат [печать] 2 3 3 2 2" xfId="9922"/>
    <cellStyle name="Отдельная ячейка-результат [печать] 2 3 3 3" xfId="9923"/>
    <cellStyle name="Отдельная ячейка-результат [печать] 2 3 3 4" xfId="9924"/>
    <cellStyle name="Отдельная ячейка-результат [печать] 2 3 3 5" xfId="9925"/>
    <cellStyle name="Отдельная ячейка-результат [печать] 2 3 4" xfId="9926"/>
    <cellStyle name="Отдельная ячейка-результат [печать] 2 3 4 2" xfId="9927"/>
    <cellStyle name="Отдельная ячейка-результат [печать] 2 3 5" xfId="9928"/>
    <cellStyle name="Отдельная ячейка-результат [печать] 2 3 6" xfId="9929"/>
    <cellStyle name="Отдельная ячейка-результат [печать] 2 3 7" xfId="9930"/>
    <cellStyle name="Отдельная ячейка-результат [печать] 2 4" xfId="9931"/>
    <cellStyle name="Отдельная ячейка-результат [печать] 2 4 2" xfId="9932"/>
    <cellStyle name="Отдельная ячейка-результат [печать] 2 4 2 2" xfId="9933"/>
    <cellStyle name="Отдельная ячейка-результат [печать] 2 4 2 2 2" xfId="9934"/>
    <cellStyle name="Отдельная ячейка-результат [печать] 2 4 2 3" xfId="9935"/>
    <cellStyle name="Отдельная ячейка-результат [печать] 2 4 2 4" xfId="9936"/>
    <cellStyle name="Отдельная ячейка-результат [печать] 2 4 3" xfId="9937"/>
    <cellStyle name="Отдельная ячейка-результат [печать] 2 4 3 2" xfId="9938"/>
    <cellStyle name="Отдельная ячейка-результат [печать] 2 4 3 2 2" xfId="9939"/>
    <cellStyle name="Отдельная ячейка-результат [печать] 2 4 3 3" xfId="9940"/>
    <cellStyle name="Отдельная ячейка-результат [печать] 2 4 3 4" xfId="9941"/>
    <cellStyle name="Отдельная ячейка-результат [печать] 2 4 4" xfId="9942"/>
    <cellStyle name="Отдельная ячейка-результат [печать] 2 4 4 2" xfId="9943"/>
    <cellStyle name="Отдельная ячейка-результат [печать] 2 4 5" xfId="9944"/>
    <cellStyle name="Отдельная ячейка-результат [печать] 2 5" xfId="9945"/>
    <cellStyle name="Отдельная ячейка-результат [печать] 2 5 2" xfId="9946"/>
    <cellStyle name="Отдельная ячейка-результат [печать] 2 5 2 2" xfId="9947"/>
    <cellStyle name="Отдельная ячейка-результат [печать] 2 5 2 2 2" xfId="9948"/>
    <cellStyle name="Отдельная ячейка-результат [печать] 2 5 2 3" xfId="9949"/>
    <cellStyle name="Отдельная ячейка-результат [печать] 2 5 2 4" xfId="9950"/>
    <cellStyle name="Отдельная ячейка-результат [печать] 2 5 3" xfId="9951"/>
    <cellStyle name="Отдельная ячейка-результат [печать] 2 5 3 2" xfId="9952"/>
    <cellStyle name="Отдельная ячейка-результат [печать] 2 5 3 2 2" xfId="9953"/>
    <cellStyle name="Отдельная ячейка-результат [печать] 2 5 3 3" xfId="9954"/>
    <cellStyle name="Отдельная ячейка-результат [печать] 2 5 3 4" xfId="9955"/>
    <cellStyle name="Отдельная ячейка-результат [печать] 2 5 4" xfId="9956"/>
    <cellStyle name="Отдельная ячейка-результат [печать] 2 5 4 2" xfId="9957"/>
    <cellStyle name="Отдельная ячейка-результат [печать] 2 5 5" xfId="9958"/>
    <cellStyle name="Отдельная ячейка-результат [печать] 2 6" xfId="9959"/>
    <cellStyle name="Отдельная ячейка-результат [печать] 2 6 2" xfId="9960"/>
    <cellStyle name="Отдельная ячейка-результат [печать] 2 6 2 2" xfId="9961"/>
    <cellStyle name="Отдельная ячейка-результат [печать] 2 6 2 2 2" xfId="9962"/>
    <cellStyle name="Отдельная ячейка-результат [печать] 2 6 2 3" xfId="9963"/>
    <cellStyle name="Отдельная ячейка-результат [печать] 2 6 2 4" xfId="9964"/>
    <cellStyle name="Отдельная ячейка-результат [печать] 2 6 3" xfId="9965"/>
    <cellStyle name="Отдельная ячейка-результат [печать] 2 6 3 2" xfId="9966"/>
    <cellStyle name="Отдельная ячейка-результат [печать] 2 6 3 2 2" xfId="9967"/>
    <cellStyle name="Отдельная ячейка-результат [печать] 2 6 3 3" xfId="9968"/>
    <cellStyle name="Отдельная ячейка-результат [печать] 2 6 3 4" xfId="9969"/>
    <cellStyle name="Отдельная ячейка-результат [печать] 2 6 4" xfId="9970"/>
    <cellStyle name="Отдельная ячейка-результат [печать] 2 6 4 2" xfId="9971"/>
    <cellStyle name="Отдельная ячейка-результат [печать] 2 6 5" xfId="9972"/>
    <cellStyle name="Отдельная ячейка-результат [печать] 2 7" xfId="9973"/>
    <cellStyle name="Отдельная ячейка-результат [печать] 2 7 2" xfId="9974"/>
    <cellStyle name="Отдельная ячейка-результат [печать] 2 7 2 2" xfId="9975"/>
    <cellStyle name="Отдельная ячейка-результат [печать] 2 7 2 2 2" xfId="9976"/>
    <cellStyle name="Отдельная ячейка-результат [печать] 2 7 2 3" xfId="9977"/>
    <cellStyle name="Отдельная ячейка-результат [печать] 2 7 2 4" xfId="9978"/>
    <cellStyle name="Отдельная ячейка-результат [печать] 2 7 3" xfId="9979"/>
    <cellStyle name="Отдельная ячейка-результат [печать] 2 7 3 2" xfId="9980"/>
    <cellStyle name="Отдельная ячейка-результат [печать] 2 7 3 2 2" xfId="9981"/>
    <cellStyle name="Отдельная ячейка-результат [печать] 2 7 3 3" xfId="9982"/>
    <cellStyle name="Отдельная ячейка-результат [печать] 2 7 3 4" xfId="9983"/>
    <cellStyle name="Отдельная ячейка-результат [печать] 2 7 4" xfId="9984"/>
    <cellStyle name="Отдельная ячейка-результат [печать] 2 7 4 2" xfId="9985"/>
    <cellStyle name="Отдельная ячейка-результат [печать] 2 7 5" xfId="9986"/>
    <cellStyle name="Отдельная ячейка-результат [печать] 2 8" xfId="9987"/>
    <cellStyle name="Отдельная ячейка-результат [печать] 2 8 2" xfId="9988"/>
    <cellStyle name="Отдельная ячейка-результат [печать] 2 8 2 2" xfId="9989"/>
    <cellStyle name="Отдельная ячейка-результат [печать] 2 8 2 2 2" xfId="9990"/>
    <cellStyle name="Отдельная ячейка-результат [печать] 2 8 2 3" xfId="9991"/>
    <cellStyle name="Отдельная ячейка-результат [печать] 2 8 2 4" xfId="9992"/>
    <cellStyle name="Отдельная ячейка-результат [печать] 2 8 3" xfId="9993"/>
    <cellStyle name="Отдельная ячейка-результат [печать] 2 8 3 2" xfId="9994"/>
    <cellStyle name="Отдельная ячейка-результат [печать] 2 8 3 2 2" xfId="9995"/>
    <cellStyle name="Отдельная ячейка-результат [печать] 2 8 3 3" xfId="9996"/>
    <cellStyle name="Отдельная ячейка-результат [печать] 2 8 3 4" xfId="9997"/>
    <cellStyle name="Отдельная ячейка-результат [печать] 2 8 4" xfId="9998"/>
    <cellStyle name="Отдельная ячейка-результат [печать] 2 8 4 2" xfId="9999"/>
    <cellStyle name="Отдельная ячейка-результат [печать] 2 8 5" xfId="10000"/>
    <cellStyle name="Отдельная ячейка-результат [печать] 2 9" xfId="10001"/>
    <cellStyle name="Отдельная ячейка-результат [печать] 2 9 2" xfId="10002"/>
    <cellStyle name="Отдельная ячейка-результат [печать] 2 9 2 2" xfId="10003"/>
    <cellStyle name="Отдельная ячейка-результат [печать] 2 9 2 2 2" xfId="10004"/>
    <cellStyle name="Отдельная ячейка-результат [печать] 2 9 2 3" xfId="10005"/>
    <cellStyle name="Отдельная ячейка-результат [печать] 2 9 2 4" xfId="10006"/>
    <cellStyle name="Отдельная ячейка-результат [печать] 2 9 3" xfId="10007"/>
    <cellStyle name="Отдельная ячейка-результат [печать] 2 9 3 2" xfId="10008"/>
    <cellStyle name="Отдельная ячейка-результат [печать] 2 9 3 2 2" xfId="10009"/>
    <cellStyle name="Отдельная ячейка-результат [печать] 2 9 3 3" xfId="10010"/>
    <cellStyle name="Отдельная ячейка-результат [печать] 2 9 3 4" xfId="10011"/>
    <cellStyle name="Отдельная ячейка-результат [печать] 2 9 4" xfId="10012"/>
    <cellStyle name="Отдельная ячейка-результат [печать] 2 9 4 2" xfId="10013"/>
    <cellStyle name="Отдельная ячейка-результат [печать] 2 9 5" xfId="10014"/>
    <cellStyle name="Отдельная ячейка-результат [печать] 2_10470_35589_Расчет показателей КФМ" xfId="10015"/>
    <cellStyle name="Отдельная ячейка-результат [печать] 20" xfId="10016"/>
    <cellStyle name="Отдельная ячейка-результат [печать] 20 2" xfId="10017"/>
    <cellStyle name="Отдельная ячейка-результат [печать] 20 2 2" xfId="10018"/>
    <cellStyle name="Отдельная ячейка-результат [печать] 20 2 3" xfId="10019"/>
    <cellStyle name="Отдельная ячейка-результат [печать] 20 3" xfId="10020"/>
    <cellStyle name="Отдельная ячейка-результат [печать] 20 3 2" xfId="10021"/>
    <cellStyle name="Отдельная ячейка-результат [печать] 20 3 2 2" xfId="10022"/>
    <cellStyle name="Отдельная ячейка-результат [печать] 20 3 3" xfId="10023"/>
    <cellStyle name="Отдельная ячейка-результат [печать] 20 3 3 2" xfId="10024"/>
    <cellStyle name="Отдельная ячейка-результат [печать] 20 3 4" xfId="10025"/>
    <cellStyle name="Отдельная ячейка-результат [печать] 20 3 5" xfId="10026"/>
    <cellStyle name="Отдельная ячейка-результат [печать] 20 4" xfId="10027"/>
    <cellStyle name="Отдельная ячейка-результат [печать] 20 4 2" xfId="10028"/>
    <cellStyle name="Отдельная ячейка-результат [печать] 20 5" xfId="10029"/>
    <cellStyle name="Отдельная ячейка-результат [печать] 20 5 2" xfId="10030"/>
    <cellStyle name="Отдельная ячейка-результат [печать] 20 6" xfId="10031"/>
    <cellStyle name="Отдельная ячейка-результат [печать] 20 7" xfId="10032"/>
    <cellStyle name="Отдельная ячейка-результат [печать] 21" xfId="10033"/>
    <cellStyle name="Отдельная ячейка-результат [печать] 21 2" xfId="10034"/>
    <cellStyle name="Отдельная ячейка-результат [печать] 21 2 2" xfId="10035"/>
    <cellStyle name="Отдельная ячейка-результат [печать] 21 2 3" xfId="10036"/>
    <cellStyle name="Отдельная ячейка-результат [печать] 21 3" xfId="10037"/>
    <cellStyle name="Отдельная ячейка-результат [печать] 21 3 2" xfId="10038"/>
    <cellStyle name="Отдельная ячейка-результат [печать] 21 3 2 2" xfId="10039"/>
    <cellStyle name="Отдельная ячейка-результат [печать] 21 3 3" xfId="10040"/>
    <cellStyle name="Отдельная ячейка-результат [печать] 21 3 3 2" xfId="10041"/>
    <cellStyle name="Отдельная ячейка-результат [печать] 21 3 4" xfId="10042"/>
    <cellStyle name="Отдельная ячейка-результат [печать] 21 3 5" xfId="10043"/>
    <cellStyle name="Отдельная ячейка-результат [печать] 21 4" xfId="10044"/>
    <cellStyle name="Отдельная ячейка-результат [печать] 21 4 2" xfId="10045"/>
    <cellStyle name="Отдельная ячейка-результат [печать] 21 5" xfId="10046"/>
    <cellStyle name="Отдельная ячейка-результат [печать] 21 5 2" xfId="10047"/>
    <cellStyle name="Отдельная ячейка-результат [печать] 21 6" xfId="10048"/>
    <cellStyle name="Отдельная ячейка-результат [печать] 21 7" xfId="10049"/>
    <cellStyle name="Отдельная ячейка-результат [печать] 22" xfId="10050"/>
    <cellStyle name="Отдельная ячейка-результат [печать] 22 2" xfId="10051"/>
    <cellStyle name="Отдельная ячейка-результат [печать] 22 2 2" xfId="10052"/>
    <cellStyle name="Отдельная ячейка-результат [печать] 22 3" xfId="10053"/>
    <cellStyle name="Отдельная ячейка-результат [печать] 22 4" xfId="10054"/>
    <cellStyle name="Отдельная ячейка-результат [печать] 23" xfId="10055"/>
    <cellStyle name="Отдельная ячейка-результат [печать] 23 2" xfId="10056"/>
    <cellStyle name="Отдельная ячейка-результат [печать] 23 2 2" xfId="10057"/>
    <cellStyle name="Отдельная ячейка-результат [печать] 23 3" xfId="10058"/>
    <cellStyle name="Отдельная ячейка-результат [печать] 23 4" xfId="10059"/>
    <cellStyle name="Отдельная ячейка-результат [печать] 24" xfId="10060"/>
    <cellStyle name="Отдельная ячейка-результат [печать] 25" xfId="10061"/>
    <cellStyle name="Отдельная ячейка-результат [печать] 3" xfId="10062"/>
    <cellStyle name="Отдельная ячейка-результат [печать] 3 2" xfId="10063"/>
    <cellStyle name="Отдельная ячейка-результат [печать] 3 2 2" xfId="10064"/>
    <cellStyle name="Отдельная ячейка-результат [печать] 3 2 2 2" xfId="10065"/>
    <cellStyle name="Отдельная ячейка-результат [печать] 3 2 2 3" xfId="10066"/>
    <cellStyle name="Отдельная ячейка-результат [печать] 3 2 3" xfId="10067"/>
    <cellStyle name="Отдельная ячейка-результат [печать] 3 2 3 2" xfId="10068"/>
    <cellStyle name="Отдельная ячейка-результат [печать] 3 2 3 2 2" xfId="10069"/>
    <cellStyle name="Отдельная ячейка-результат [печать] 3 2 3 3" xfId="10070"/>
    <cellStyle name="Отдельная ячейка-результат [печать] 3 2 3 4" xfId="10071"/>
    <cellStyle name="Отдельная ячейка-результат [печать] 3 2 3 5" xfId="10072"/>
    <cellStyle name="Отдельная ячейка-результат [печать] 3 2 4" xfId="10073"/>
    <cellStyle name="Отдельная ячейка-результат [печать] 3 2 4 2" xfId="10074"/>
    <cellStyle name="Отдельная ячейка-результат [печать] 3 2 5" xfId="10075"/>
    <cellStyle name="Отдельная ячейка-результат [печать] 3 2 6" xfId="10076"/>
    <cellStyle name="Отдельная ячейка-результат [печать] 3 2 7" xfId="10077"/>
    <cellStyle name="Отдельная ячейка-результат [печать] 3 3" xfId="10078"/>
    <cellStyle name="Отдельная ячейка-результат [печать] 3 3 2" xfId="10079"/>
    <cellStyle name="Отдельная ячейка-результат [печать] 3 3 2 2" xfId="10080"/>
    <cellStyle name="Отдельная ячейка-результат [печать] 3 3 3" xfId="10081"/>
    <cellStyle name="Отдельная ячейка-результат [печать] 3 3 3 2" xfId="10082"/>
    <cellStyle name="Отдельная ячейка-результат [печать] 3 3 4" xfId="10083"/>
    <cellStyle name="Отдельная ячейка-результат [печать] 3 3 5" xfId="10084"/>
    <cellStyle name="Отдельная ячейка-результат [печать] 3 4" xfId="10085"/>
    <cellStyle name="Отдельная ячейка-результат [печать] 3 4 2" xfId="10086"/>
    <cellStyle name="Отдельная ячейка-результат [печать] 3 4 3" xfId="10087"/>
    <cellStyle name="Отдельная ячейка-результат [печать] 3 4 4" xfId="10088"/>
    <cellStyle name="Отдельная ячейка-результат [печать] 3 4 5" xfId="10089"/>
    <cellStyle name="Отдельная ячейка-результат [печать] 3 5" xfId="10090"/>
    <cellStyle name="Отдельная ячейка-результат [печать] 3 5 2" xfId="10091"/>
    <cellStyle name="Отдельная ячейка-результат [печать] 3 6" xfId="10092"/>
    <cellStyle name="Отдельная ячейка-результат [печать] 3 7" xfId="10093"/>
    <cellStyle name="Отдельная ячейка-результат [печать] 3 8" xfId="10094"/>
    <cellStyle name="Отдельная ячейка-результат [печать] 4" xfId="10095"/>
    <cellStyle name="Отдельная ячейка-результат [печать] 4 2" xfId="10096"/>
    <cellStyle name="Отдельная ячейка-результат [печать] 4 2 2" xfId="10097"/>
    <cellStyle name="Отдельная ячейка-результат [печать] 4 2 2 2" xfId="10098"/>
    <cellStyle name="Отдельная ячейка-результат [печать] 4 2 2 3" xfId="10099"/>
    <cellStyle name="Отдельная ячейка-результат [печать] 4 2 3" xfId="10100"/>
    <cellStyle name="Отдельная ячейка-результат [печать] 4 2 3 2" xfId="10101"/>
    <cellStyle name="Отдельная ячейка-результат [печать] 4 2 3 2 2" xfId="10102"/>
    <cellStyle name="Отдельная ячейка-результат [печать] 4 2 3 3" xfId="10103"/>
    <cellStyle name="Отдельная ячейка-результат [печать] 4 2 3 4" xfId="10104"/>
    <cellStyle name="Отдельная ячейка-результат [печать] 4 2 3 5" xfId="10105"/>
    <cellStyle name="Отдельная ячейка-результат [печать] 4 2 4" xfId="10106"/>
    <cellStyle name="Отдельная ячейка-результат [печать] 4 2 4 2" xfId="10107"/>
    <cellStyle name="Отдельная ячейка-результат [печать] 4 2 5" xfId="10108"/>
    <cellStyle name="Отдельная ячейка-результат [печать] 4 2 6" xfId="10109"/>
    <cellStyle name="Отдельная ячейка-результат [печать] 4 2 7" xfId="10110"/>
    <cellStyle name="Отдельная ячейка-результат [печать] 4 3" xfId="10111"/>
    <cellStyle name="Отдельная ячейка-результат [печать] 4 3 2" xfId="10112"/>
    <cellStyle name="Отдельная ячейка-результат [печать] 4 3 2 2" xfId="10113"/>
    <cellStyle name="Отдельная ячейка-результат [печать] 4 3 3" xfId="10114"/>
    <cellStyle name="Отдельная ячейка-результат [печать] 4 3 3 2" xfId="10115"/>
    <cellStyle name="Отдельная ячейка-результат [печать] 4 3 4" xfId="10116"/>
    <cellStyle name="Отдельная ячейка-результат [печать] 4 3 5" xfId="10117"/>
    <cellStyle name="Отдельная ячейка-результат [печать] 4 4" xfId="10118"/>
    <cellStyle name="Отдельная ячейка-результат [печать] 4 4 2" xfId="10119"/>
    <cellStyle name="Отдельная ячейка-результат [печать] 4 4 3" xfId="10120"/>
    <cellStyle name="Отдельная ячейка-результат [печать] 4 4 4" xfId="10121"/>
    <cellStyle name="Отдельная ячейка-результат [печать] 4 4 5" xfId="10122"/>
    <cellStyle name="Отдельная ячейка-результат [печать] 4 5" xfId="10123"/>
    <cellStyle name="Отдельная ячейка-результат [печать] 4 5 2" xfId="10124"/>
    <cellStyle name="Отдельная ячейка-результат [печать] 4 6" xfId="10125"/>
    <cellStyle name="Отдельная ячейка-результат [печать] 4 7" xfId="10126"/>
    <cellStyle name="Отдельная ячейка-результат [печать] 4 8" xfId="10127"/>
    <cellStyle name="Отдельная ячейка-результат [печать] 5" xfId="10128"/>
    <cellStyle name="Отдельная ячейка-результат [печать] 5 2" xfId="10129"/>
    <cellStyle name="Отдельная ячейка-результат [печать] 5 2 2" xfId="10130"/>
    <cellStyle name="Отдельная ячейка-результат [печать] 5 2 2 2" xfId="10131"/>
    <cellStyle name="Отдельная ячейка-результат [печать] 5 2 2 3" xfId="10132"/>
    <cellStyle name="Отдельная ячейка-результат [печать] 5 2 3" xfId="10133"/>
    <cellStyle name="Отдельная ячейка-результат [печать] 5 2 3 2" xfId="10134"/>
    <cellStyle name="Отдельная ячейка-результат [печать] 5 2 3 2 2" xfId="10135"/>
    <cellStyle name="Отдельная ячейка-результат [печать] 5 2 3 3" xfId="10136"/>
    <cellStyle name="Отдельная ячейка-результат [печать] 5 2 3 4" xfId="10137"/>
    <cellStyle name="Отдельная ячейка-результат [печать] 5 2 3 5" xfId="10138"/>
    <cellStyle name="Отдельная ячейка-результат [печать] 5 2 4" xfId="10139"/>
    <cellStyle name="Отдельная ячейка-результат [печать] 5 2 4 2" xfId="10140"/>
    <cellStyle name="Отдельная ячейка-результат [печать] 5 2 5" xfId="10141"/>
    <cellStyle name="Отдельная ячейка-результат [печать] 5 2 6" xfId="10142"/>
    <cellStyle name="Отдельная ячейка-результат [печать] 5 2 7" xfId="10143"/>
    <cellStyle name="Отдельная ячейка-результат [печать] 5 3" xfId="10144"/>
    <cellStyle name="Отдельная ячейка-результат [печать] 5 3 2" xfId="10145"/>
    <cellStyle name="Отдельная ячейка-результат [печать] 5 3 2 2" xfId="10146"/>
    <cellStyle name="Отдельная ячейка-результат [печать] 5 3 3" xfId="10147"/>
    <cellStyle name="Отдельная ячейка-результат [печать] 5 3 3 2" xfId="10148"/>
    <cellStyle name="Отдельная ячейка-результат [печать] 5 3 4" xfId="10149"/>
    <cellStyle name="Отдельная ячейка-результат [печать] 5 3 5" xfId="10150"/>
    <cellStyle name="Отдельная ячейка-результат [печать] 5 4" xfId="10151"/>
    <cellStyle name="Отдельная ячейка-результат [печать] 5 4 2" xfId="10152"/>
    <cellStyle name="Отдельная ячейка-результат [печать] 5 4 3" xfId="10153"/>
    <cellStyle name="Отдельная ячейка-результат [печать] 5 4 4" xfId="10154"/>
    <cellStyle name="Отдельная ячейка-результат [печать] 5 4 5" xfId="10155"/>
    <cellStyle name="Отдельная ячейка-результат [печать] 5 5" xfId="10156"/>
    <cellStyle name="Отдельная ячейка-результат [печать] 5 5 2" xfId="10157"/>
    <cellStyle name="Отдельная ячейка-результат [печать] 5 6" xfId="10158"/>
    <cellStyle name="Отдельная ячейка-результат [печать] 5 7" xfId="10159"/>
    <cellStyle name="Отдельная ячейка-результат [печать] 5 8" xfId="10160"/>
    <cellStyle name="Отдельная ячейка-результат [печать] 6" xfId="10161"/>
    <cellStyle name="Отдельная ячейка-результат [печать] 6 2" xfId="10162"/>
    <cellStyle name="Отдельная ячейка-результат [печать] 6 2 2" xfId="10163"/>
    <cellStyle name="Отдельная ячейка-результат [печать] 6 2 2 2" xfId="10164"/>
    <cellStyle name="Отдельная ячейка-результат [печать] 6 2 2 3" xfId="10165"/>
    <cellStyle name="Отдельная ячейка-результат [печать] 6 2 3" xfId="10166"/>
    <cellStyle name="Отдельная ячейка-результат [печать] 6 2 3 2" xfId="10167"/>
    <cellStyle name="Отдельная ячейка-результат [печать] 6 2 3 2 2" xfId="10168"/>
    <cellStyle name="Отдельная ячейка-результат [печать] 6 2 3 3" xfId="10169"/>
    <cellStyle name="Отдельная ячейка-результат [печать] 6 2 3 4" xfId="10170"/>
    <cellStyle name="Отдельная ячейка-результат [печать] 6 2 3 5" xfId="10171"/>
    <cellStyle name="Отдельная ячейка-результат [печать] 6 2 4" xfId="10172"/>
    <cellStyle name="Отдельная ячейка-результат [печать] 6 2 4 2" xfId="10173"/>
    <cellStyle name="Отдельная ячейка-результат [печать] 6 2 5" xfId="10174"/>
    <cellStyle name="Отдельная ячейка-результат [печать] 6 2 6" xfId="10175"/>
    <cellStyle name="Отдельная ячейка-результат [печать] 6 2 7" xfId="10176"/>
    <cellStyle name="Отдельная ячейка-результат [печать] 6 3" xfId="10177"/>
    <cellStyle name="Отдельная ячейка-результат [печать] 6 3 2" xfId="10178"/>
    <cellStyle name="Отдельная ячейка-результат [печать] 6 3 2 2" xfId="10179"/>
    <cellStyle name="Отдельная ячейка-результат [печать] 6 3 3" xfId="10180"/>
    <cellStyle name="Отдельная ячейка-результат [печать] 6 3 3 2" xfId="10181"/>
    <cellStyle name="Отдельная ячейка-результат [печать] 6 3 4" xfId="10182"/>
    <cellStyle name="Отдельная ячейка-результат [печать] 6 3 5" xfId="10183"/>
    <cellStyle name="Отдельная ячейка-результат [печать] 6 4" xfId="10184"/>
    <cellStyle name="Отдельная ячейка-результат [печать] 6 4 2" xfId="10185"/>
    <cellStyle name="Отдельная ячейка-результат [печать] 6 4 3" xfId="10186"/>
    <cellStyle name="Отдельная ячейка-результат [печать] 6 4 4" xfId="10187"/>
    <cellStyle name="Отдельная ячейка-результат [печать] 6 4 5" xfId="10188"/>
    <cellStyle name="Отдельная ячейка-результат [печать] 6 5" xfId="10189"/>
    <cellStyle name="Отдельная ячейка-результат [печать] 6 5 2" xfId="10190"/>
    <cellStyle name="Отдельная ячейка-результат [печать] 6 6" xfId="10191"/>
    <cellStyle name="Отдельная ячейка-результат [печать] 6 7" xfId="10192"/>
    <cellStyle name="Отдельная ячейка-результат [печать] 6 8" xfId="10193"/>
    <cellStyle name="Отдельная ячейка-результат [печать] 7" xfId="10194"/>
    <cellStyle name="Отдельная ячейка-результат [печать] 7 2" xfId="10195"/>
    <cellStyle name="Отдельная ячейка-результат [печать] 7 2 2" xfId="10196"/>
    <cellStyle name="Отдельная ячейка-результат [печать] 7 2 2 2" xfId="10197"/>
    <cellStyle name="Отдельная ячейка-результат [печать] 7 2 2 3" xfId="10198"/>
    <cellStyle name="Отдельная ячейка-результат [печать] 7 2 3" xfId="10199"/>
    <cellStyle name="Отдельная ячейка-результат [печать] 7 2 3 2" xfId="10200"/>
    <cellStyle name="Отдельная ячейка-результат [печать] 7 2 3 2 2" xfId="10201"/>
    <cellStyle name="Отдельная ячейка-результат [печать] 7 2 3 3" xfId="10202"/>
    <cellStyle name="Отдельная ячейка-результат [печать] 7 2 3 4" xfId="10203"/>
    <cellStyle name="Отдельная ячейка-результат [печать] 7 2 3 5" xfId="10204"/>
    <cellStyle name="Отдельная ячейка-результат [печать] 7 2 4" xfId="10205"/>
    <cellStyle name="Отдельная ячейка-результат [печать] 7 2 4 2" xfId="10206"/>
    <cellStyle name="Отдельная ячейка-результат [печать] 7 2 5" xfId="10207"/>
    <cellStyle name="Отдельная ячейка-результат [печать] 7 2 6" xfId="10208"/>
    <cellStyle name="Отдельная ячейка-результат [печать] 7 2 7" xfId="10209"/>
    <cellStyle name="Отдельная ячейка-результат [печать] 7 3" xfId="10210"/>
    <cellStyle name="Отдельная ячейка-результат [печать] 7 3 2" xfId="10211"/>
    <cellStyle name="Отдельная ячейка-результат [печать] 7 3 2 2" xfId="10212"/>
    <cellStyle name="Отдельная ячейка-результат [печать] 7 3 3" xfId="10213"/>
    <cellStyle name="Отдельная ячейка-результат [печать] 7 3 3 2" xfId="10214"/>
    <cellStyle name="Отдельная ячейка-результат [печать] 7 3 4" xfId="10215"/>
    <cellStyle name="Отдельная ячейка-результат [печать] 7 3 5" xfId="10216"/>
    <cellStyle name="Отдельная ячейка-результат [печать] 7 4" xfId="10217"/>
    <cellStyle name="Отдельная ячейка-результат [печать] 7 4 2" xfId="10218"/>
    <cellStyle name="Отдельная ячейка-результат [печать] 7 4 3" xfId="10219"/>
    <cellStyle name="Отдельная ячейка-результат [печать] 7 4 4" xfId="10220"/>
    <cellStyle name="Отдельная ячейка-результат [печать] 7 4 5" xfId="10221"/>
    <cellStyle name="Отдельная ячейка-результат [печать] 7 5" xfId="10222"/>
    <cellStyle name="Отдельная ячейка-результат [печать] 7 5 2" xfId="10223"/>
    <cellStyle name="Отдельная ячейка-результат [печать] 7 6" xfId="10224"/>
    <cellStyle name="Отдельная ячейка-результат [печать] 7 7" xfId="10225"/>
    <cellStyle name="Отдельная ячейка-результат [печать] 7 8" xfId="10226"/>
    <cellStyle name="Отдельная ячейка-результат [печать] 8" xfId="10227"/>
    <cellStyle name="Отдельная ячейка-результат [печать] 8 2" xfId="10228"/>
    <cellStyle name="Отдельная ячейка-результат [печать] 8 2 2" xfId="10229"/>
    <cellStyle name="Отдельная ячейка-результат [печать] 8 2 2 2" xfId="10230"/>
    <cellStyle name="Отдельная ячейка-результат [печать] 8 2 2 3" xfId="10231"/>
    <cellStyle name="Отдельная ячейка-результат [печать] 8 2 3" xfId="10232"/>
    <cellStyle name="Отдельная ячейка-результат [печать] 8 2 3 2" xfId="10233"/>
    <cellStyle name="Отдельная ячейка-результат [печать] 8 2 3 2 2" xfId="10234"/>
    <cellStyle name="Отдельная ячейка-результат [печать] 8 2 3 3" xfId="10235"/>
    <cellStyle name="Отдельная ячейка-результат [печать] 8 2 3 4" xfId="10236"/>
    <cellStyle name="Отдельная ячейка-результат [печать] 8 2 3 5" xfId="10237"/>
    <cellStyle name="Отдельная ячейка-результат [печать] 8 2 4" xfId="10238"/>
    <cellStyle name="Отдельная ячейка-результат [печать] 8 2 4 2" xfId="10239"/>
    <cellStyle name="Отдельная ячейка-результат [печать] 8 2 5" xfId="10240"/>
    <cellStyle name="Отдельная ячейка-результат [печать] 8 2 6" xfId="10241"/>
    <cellStyle name="Отдельная ячейка-результат [печать] 8 2 7" xfId="10242"/>
    <cellStyle name="Отдельная ячейка-результат [печать] 8 3" xfId="10243"/>
    <cellStyle name="Отдельная ячейка-результат [печать] 8 3 2" xfId="10244"/>
    <cellStyle name="Отдельная ячейка-результат [печать] 8 3 2 2" xfId="10245"/>
    <cellStyle name="Отдельная ячейка-результат [печать] 8 3 3" xfId="10246"/>
    <cellStyle name="Отдельная ячейка-результат [печать] 8 3 3 2" xfId="10247"/>
    <cellStyle name="Отдельная ячейка-результат [печать] 8 3 4" xfId="10248"/>
    <cellStyle name="Отдельная ячейка-результат [печать] 8 3 5" xfId="10249"/>
    <cellStyle name="Отдельная ячейка-результат [печать] 8 4" xfId="10250"/>
    <cellStyle name="Отдельная ячейка-результат [печать] 8 4 2" xfId="10251"/>
    <cellStyle name="Отдельная ячейка-результат [печать] 8 4 3" xfId="10252"/>
    <cellStyle name="Отдельная ячейка-результат [печать] 8 4 4" xfId="10253"/>
    <cellStyle name="Отдельная ячейка-результат [печать] 8 4 5" xfId="10254"/>
    <cellStyle name="Отдельная ячейка-результат [печать] 8 5" xfId="10255"/>
    <cellStyle name="Отдельная ячейка-результат [печать] 8 5 2" xfId="10256"/>
    <cellStyle name="Отдельная ячейка-результат [печать] 8 6" xfId="10257"/>
    <cellStyle name="Отдельная ячейка-результат [печать] 8 7" xfId="10258"/>
    <cellStyle name="Отдельная ячейка-результат [печать] 8 8" xfId="10259"/>
    <cellStyle name="Отдельная ячейка-результат [печать] 9" xfId="10260"/>
    <cellStyle name="Отдельная ячейка-результат [печать] 9 2" xfId="10261"/>
    <cellStyle name="Отдельная ячейка-результат [печать] 9 2 2" xfId="10262"/>
    <cellStyle name="Отдельная ячейка-результат [печать] 9 2 2 2" xfId="10263"/>
    <cellStyle name="Отдельная ячейка-результат [печать] 9 2 2 3" xfId="10264"/>
    <cellStyle name="Отдельная ячейка-результат [печать] 9 2 3" xfId="10265"/>
    <cellStyle name="Отдельная ячейка-результат [печать] 9 2 3 2" xfId="10266"/>
    <cellStyle name="Отдельная ячейка-результат [печать] 9 2 3 3" xfId="10267"/>
    <cellStyle name="Отдельная ячейка-результат [печать] 9 2 3 4" xfId="10268"/>
    <cellStyle name="Отдельная ячейка-результат [печать] 9 2 4" xfId="10269"/>
    <cellStyle name="Отдельная ячейка-результат [печать] 9 2 4 2" xfId="10270"/>
    <cellStyle name="Отдельная ячейка-результат [печать] 9 2 5" xfId="10271"/>
    <cellStyle name="Отдельная ячейка-результат [печать] 9 3" xfId="10272"/>
    <cellStyle name="Отдельная ячейка-результат [печать] 9 3 2" xfId="10273"/>
    <cellStyle name="Отдельная ячейка-результат [печать] 9 3 2 2" xfId="10274"/>
    <cellStyle name="Отдельная ячейка-результат [печать] 9 3 3" xfId="10275"/>
    <cellStyle name="Отдельная ячейка-результат [печать] 9 3 3 2" xfId="10276"/>
    <cellStyle name="Отдельная ячейка-результат [печать] 9 3 4" xfId="10277"/>
    <cellStyle name="Отдельная ячейка-результат [печать] 9 3 5" xfId="10278"/>
    <cellStyle name="Отдельная ячейка-результат [печать] 9 4" xfId="10279"/>
    <cellStyle name="Отдельная ячейка-результат [печать] 9 4 2" xfId="10280"/>
    <cellStyle name="Отдельная ячейка-результат [печать] 9 5" xfId="10281"/>
    <cellStyle name="Отдельная ячейка-результат [печать] 9 5 2" xfId="10282"/>
    <cellStyle name="Отдельная ячейка-результат [печать] 9 6" xfId="10283"/>
    <cellStyle name="Отдельная ячейка-результат [печать] 9 7" xfId="10284"/>
    <cellStyle name="Отдельная ячейка-результат 10" xfId="10285"/>
    <cellStyle name="Отдельная ячейка-результат 10 2" xfId="10286"/>
    <cellStyle name="Отдельная ячейка-результат 10 2 2" xfId="10287"/>
    <cellStyle name="Отдельная ячейка-результат 10 2 2 2" xfId="10288"/>
    <cellStyle name="Отдельная ячейка-результат 10 2 2 3" xfId="10289"/>
    <cellStyle name="Отдельная ячейка-результат 10 2 3" xfId="10290"/>
    <cellStyle name="Отдельная ячейка-результат 10 2 3 2" xfId="10291"/>
    <cellStyle name="Отдельная ячейка-результат 10 2 3 3" xfId="10292"/>
    <cellStyle name="Отдельная ячейка-результат 10 2 3 4" xfId="10293"/>
    <cellStyle name="Отдельная ячейка-результат 10 2 4" xfId="10294"/>
    <cellStyle name="Отдельная ячейка-результат 10 2 4 2" xfId="10295"/>
    <cellStyle name="Отдельная ячейка-результат 10 2 5" xfId="10296"/>
    <cellStyle name="Отдельная ячейка-результат 10 3" xfId="10297"/>
    <cellStyle name="Отдельная ячейка-результат 10 3 2" xfId="10298"/>
    <cellStyle name="Отдельная ячейка-результат 10 3 2 2" xfId="10299"/>
    <cellStyle name="Отдельная ячейка-результат 10 3 3" xfId="10300"/>
    <cellStyle name="Отдельная ячейка-результат 10 3 3 2" xfId="10301"/>
    <cellStyle name="Отдельная ячейка-результат 10 3 4" xfId="10302"/>
    <cellStyle name="Отдельная ячейка-результат 10 3 5" xfId="10303"/>
    <cellStyle name="Отдельная ячейка-результат 10 4" xfId="10304"/>
    <cellStyle name="Отдельная ячейка-результат 10 4 2" xfId="10305"/>
    <cellStyle name="Отдельная ячейка-результат 10 5" xfId="10306"/>
    <cellStyle name="Отдельная ячейка-результат 10 5 2" xfId="10307"/>
    <cellStyle name="Отдельная ячейка-результат 10 6" xfId="10308"/>
    <cellStyle name="Отдельная ячейка-результат 10 7" xfId="10309"/>
    <cellStyle name="Отдельная ячейка-результат 100" xfId="10310"/>
    <cellStyle name="Отдельная ячейка-результат 101" xfId="10311"/>
    <cellStyle name="Отдельная ячейка-результат 102" xfId="10312"/>
    <cellStyle name="Отдельная ячейка-результат 103" xfId="10313"/>
    <cellStyle name="Отдельная ячейка-результат 104" xfId="10314"/>
    <cellStyle name="Отдельная ячейка-результат 105" xfId="10315"/>
    <cellStyle name="Отдельная ячейка-результат 106" xfId="10316"/>
    <cellStyle name="Отдельная ячейка-результат 107" xfId="10317"/>
    <cellStyle name="Отдельная ячейка-результат 108" xfId="10318"/>
    <cellStyle name="Отдельная ячейка-результат 109" xfId="10319"/>
    <cellStyle name="Отдельная ячейка-результат 11" xfId="10320"/>
    <cellStyle name="Отдельная ячейка-результат 11 2" xfId="10321"/>
    <cellStyle name="Отдельная ячейка-результат 11 2 2" xfId="10322"/>
    <cellStyle name="Отдельная ячейка-результат 11 2 2 2" xfId="10323"/>
    <cellStyle name="Отдельная ячейка-результат 11 2 2 3" xfId="10324"/>
    <cellStyle name="Отдельная ячейка-результат 11 2 3" xfId="10325"/>
    <cellStyle name="Отдельная ячейка-результат 11 2 3 2" xfId="10326"/>
    <cellStyle name="Отдельная ячейка-результат 11 2 3 3" xfId="10327"/>
    <cellStyle name="Отдельная ячейка-результат 11 2 3 4" xfId="10328"/>
    <cellStyle name="Отдельная ячейка-результат 11 2 4" xfId="10329"/>
    <cellStyle name="Отдельная ячейка-результат 11 2 4 2" xfId="10330"/>
    <cellStyle name="Отдельная ячейка-результат 11 2 5" xfId="10331"/>
    <cellStyle name="Отдельная ячейка-результат 11 3" xfId="10332"/>
    <cellStyle name="Отдельная ячейка-результат 11 3 2" xfId="10333"/>
    <cellStyle name="Отдельная ячейка-результат 11 3 2 2" xfId="10334"/>
    <cellStyle name="Отдельная ячейка-результат 11 3 3" xfId="10335"/>
    <cellStyle name="Отдельная ячейка-результат 11 3 3 2" xfId="10336"/>
    <cellStyle name="Отдельная ячейка-результат 11 3 4" xfId="10337"/>
    <cellStyle name="Отдельная ячейка-результат 11 3 5" xfId="10338"/>
    <cellStyle name="Отдельная ячейка-результат 11 4" xfId="10339"/>
    <cellStyle name="Отдельная ячейка-результат 11 4 2" xfId="10340"/>
    <cellStyle name="Отдельная ячейка-результат 11 5" xfId="10341"/>
    <cellStyle name="Отдельная ячейка-результат 11 5 2" xfId="10342"/>
    <cellStyle name="Отдельная ячейка-результат 11 6" xfId="10343"/>
    <cellStyle name="Отдельная ячейка-результат 11 7" xfId="10344"/>
    <cellStyle name="Отдельная ячейка-результат 110" xfId="10345"/>
    <cellStyle name="Отдельная ячейка-результат 111" xfId="10346"/>
    <cellStyle name="Отдельная ячейка-результат 112" xfId="10347"/>
    <cellStyle name="Отдельная ячейка-результат 113" xfId="10348"/>
    <cellStyle name="Отдельная ячейка-результат 114" xfId="10349"/>
    <cellStyle name="Отдельная ячейка-результат 115" xfId="10350"/>
    <cellStyle name="Отдельная ячейка-результат 116" xfId="10351"/>
    <cellStyle name="Отдельная ячейка-результат 117" xfId="10352"/>
    <cellStyle name="Отдельная ячейка-результат 118" xfId="10353"/>
    <cellStyle name="Отдельная ячейка-результат 119" xfId="10354"/>
    <cellStyle name="Отдельная ячейка-результат 12" xfId="10355"/>
    <cellStyle name="Отдельная ячейка-результат 12 2" xfId="10356"/>
    <cellStyle name="Отдельная ячейка-результат 12 2 2" xfId="10357"/>
    <cellStyle name="Отдельная ячейка-результат 12 2 2 2" xfId="10358"/>
    <cellStyle name="Отдельная ячейка-результат 12 2 2 3" xfId="10359"/>
    <cellStyle name="Отдельная ячейка-результат 12 2 3" xfId="10360"/>
    <cellStyle name="Отдельная ячейка-результат 12 2 3 2" xfId="10361"/>
    <cellStyle name="Отдельная ячейка-результат 12 2 3 3" xfId="10362"/>
    <cellStyle name="Отдельная ячейка-результат 12 2 3 4" xfId="10363"/>
    <cellStyle name="Отдельная ячейка-результат 12 2 4" xfId="10364"/>
    <cellStyle name="Отдельная ячейка-результат 12 2 4 2" xfId="10365"/>
    <cellStyle name="Отдельная ячейка-результат 12 2 5" xfId="10366"/>
    <cellStyle name="Отдельная ячейка-результат 12 3" xfId="10367"/>
    <cellStyle name="Отдельная ячейка-результат 12 3 2" xfId="10368"/>
    <cellStyle name="Отдельная ячейка-результат 12 3 2 2" xfId="10369"/>
    <cellStyle name="Отдельная ячейка-результат 12 3 3" xfId="10370"/>
    <cellStyle name="Отдельная ячейка-результат 12 3 3 2" xfId="10371"/>
    <cellStyle name="Отдельная ячейка-результат 12 3 4" xfId="10372"/>
    <cellStyle name="Отдельная ячейка-результат 12 3 5" xfId="10373"/>
    <cellStyle name="Отдельная ячейка-результат 12 4" xfId="10374"/>
    <cellStyle name="Отдельная ячейка-результат 12 4 2" xfId="10375"/>
    <cellStyle name="Отдельная ячейка-результат 12 5" xfId="10376"/>
    <cellStyle name="Отдельная ячейка-результат 12 5 2" xfId="10377"/>
    <cellStyle name="Отдельная ячейка-результат 12 6" xfId="10378"/>
    <cellStyle name="Отдельная ячейка-результат 12 7" xfId="10379"/>
    <cellStyle name="Отдельная ячейка-результат 120" xfId="10380"/>
    <cellStyle name="Отдельная ячейка-результат 121" xfId="10381"/>
    <cellStyle name="Отдельная ячейка-результат 122" xfId="10382"/>
    <cellStyle name="Отдельная ячейка-результат 123" xfId="10383"/>
    <cellStyle name="Отдельная ячейка-результат 124" xfId="10384"/>
    <cellStyle name="Отдельная ячейка-результат 125" xfId="10385"/>
    <cellStyle name="Отдельная ячейка-результат 126" xfId="10386"/>
    <cellStyle name="Отдельная ячейка-результат 127" xfId="10387"/>
    <cellStyle name="Отдельная ячейка-результат 128" xfId="10388"/>
    <cellStyle name="Отдельная ячейка-результат 129" xfId="10389"/>
    <cellStyle name="Отдельная ячейка-результат 13" xfId="10390"/>
    <cellStyle name="Отдельная ячейка-результат 13 2" xfId="10391"/>
    <cellStyle name="Отдельная ячейка-результат 13 2 2" xfId="10392"/>
    <cellStyle name="Отдельная ячейка-результат 13 2 2 2" xfId="10393"/>
    <cellStyle name="Отдельная ячейка-результат 13 2 2 3" xfId="10394"/>
    <cellStyle name="Отдельная ячейка-результат 13 2 3" xfId="10395"/>
    <cellStyle name="Отдельная ячейка-результат 13 2 3 2" xfId="10396"/>
    <cellStyle name="Отдельная ячейка-результат 13 2 3 3" xfId="10397"/>
    <cellStyle name="Отдельная ячейка-результат 13 2 3 4" xfId="10398"/>
    <cellStyle name="Отдельная ячейка-результат 13 2 4" xfId="10399"/>
    <cellStyle name="Отдельная ячейка-результат 13 2 4 2" xfId="10400"/>
    <cellStyle name="Отдельная ячейка-результат 13 2 5" xfId="10401"/>
    <cellStyle name="Отдельная ячейка-результат 13 3" xfId="10402"/>
    <cellStyle name="Отдельная ячейка-результат 13 3 2" xfId="10403"/>
    <cellStyle name="Отдельная ячейка-результат 13 3 2 2" xfId="10404"/>
    <cellStyle name="Отдельная ячейка-результат 13 3 3" xfId="10405"/>
    <cellStyle name="Отдельная ячейка-результат 13 3 3 2" xfId="10406"/>
    <cellStyle name="Отдельная ячейка-результат 13 3 4" xfId="10407"/>
    <cellStyle name="Отдельная ячейка-результат 13 3 5" xfId="10408"/>
    <cellStyle name="Отдельная ячейка-результат 13 4" xfId="10409"/>
    <cellStyle name="Отдельная ячейка-результат 13 4 2" xfId="10410"/>
    <cellStyle name="Отдельная ячейка-результат 13 5" xfId="10411"/>
    <cellStyle name="Отдельная ячейка-результат 13 5 2" xfId="10412"/>
    <cellStyle name="Отдельная ячейка-результат 13 6" xfId="10413"/>
    <cellStyle name="Отдельная ячейка-результат 13 7" xfId="10414"/>
    <cellStyle name="Отдельная ячейка-результат 130" xfId="10415"/>
    <cellStyle name="Отдельная ячейка-результат 131" xfId="10416"/>
    <cellStyle name="Отдельная ячейка-результат 132" xfId="10417"/>
    <cellStyle name="Отдельная ячейка-результат 133" xfId="14515"/>
    <cellStyle name="Отдельная ячейка-результат 14" xfId="10418"/>
    <cellStyle name="Отдельная ячейка-результат 14 2" xfId="10419"/>
    <cellStyle name="Отдельная ячейка-результат 14 2 2" xfId="10420"/>
    <cellStyle name="Отдельная ячейка-результат 14 2 2 2" xfId="10421"/>
    <cellStyle name="Отдельная ячейка-результат 14 2 2 3" xfId="10422"/>
    <cellStyle name="Отдельная ячейка-результат 14 2 3" xfId="10423"/>
    <cellStyle name="Отдельная ячейка-результат 14 2 3 2" xfId="10424"/>
    <cellStyle name="Отдельная ячейка-результат 14 2 3 3" xfId="10425"/>
    <cellStyle name="Отдельная ячейка-результат 14 2 3 4" xfId="10426"/>
    <cellStyle name="Отдельная ячейка-результат 14 2 4" xfId="10427"/>
    <cellStyle name="Отдельная ячейка-результат 14 2 4 2" xfId="10428"/>
    <cellStyle name="Отдельная ячейка-результат 14 2 5" xfId="10429"/>
    <cellStyle name="Отдельная ячейка-результат 14 3" xfId="10430"/>
    <cellStyle name="Отдельная ячейка-результат 14 3 2" xfId="10431"/>
    <cellStyle name="Отдельная ячейка-результат 14 3 2 2" xfId="10432"/>
    <cellStyle name="Отдельная ячейка-результат 14 3 3" xfId="10433"/>
    <cellStyle name="Отдельная ячейка-результат 14 3 3 2" xfId="10434"/>
    <cellStyle name="Отдельная ячейка-результат 14 3 4" xfId="10435"/>
    <cellStyle name="Отдельная ячейка-результат 14 3 5" xfId="10436"/>
    <cellStyle name="Отдельная ячейка-результат 14 4" xfId="10437"/>
    <cellStyle name="Отдельная ячейка-результат 14 4 2" xfId="10438"/>
    <cellStyle name="Отдельная ячейка-результат 14 5" xfId="10439"/>
    <cellStyle name="Отдельная ячейка-результат 14 5 2" xfId="10440"/>
    <cellStyle name="Отдельная ячейка-результат 14 6" xfId="10441"/>
    <cellStyle name="Отдельная ячейка-результат 14 7" xfId="10442"/>
    <cellStyle name="Отдельная ячейка-результат 15" xfId="10443"/>
    <cellStyle name="Отдельная ячейка-результат 15 10" xfId="10444"/>
    <cellStyle name="Отдельная ячейка-результат 15 10 2" xfId="10445"/>
    <cellStyle name="Отдельная ячейка-результат 15 10 2 2" xfId="10446"/>
    <cellStyle name="Отдельная ячейка-результат 15 10 3" xfId="10447"/>
    <cellStyle name="Отдельная ячейка-результат 15 10 3 2" xfId="10448"/>
    <cellStyle name="Отдельная ячейка-результат 15 10 4" xfId="10449"/>
    <cellStyle name="Отдельная ячейка-результат 15 10 5" xfId="10450"/>
    <cellStyle name="Отдельная ячейка-результат 15 11" xfId="10451"/>
    <cellStyle name="Отдельная ячейка-результат 15 11 2" xfId="10452"/>
    <cellStyle name="Отдельная ячейка-результат 15 12" xfId="10453"/>
    <cellStyle name="Отдельная ячейка-результат 15 12 2" xfId="10454"/>
    <cellStyle name="Отдельная ячейка-результат 15 13" xfId="10455"/>
    <cellStyle name="Отдельная ячейка-результат 15 14" xfId="10456"/>
    <cellStyle name="Отдельная ячейка-результат 15 2" xfId="10457"/>
    <cellStyle name="Отдельная ячейка-результат 15 2 2" xfId="10458"/>
    <cellStyle name="Отдельная ячейка-результат 15 2 2 2" xfId="10459"/>
    <cellStyle name="Отдельная ячейка-результат 15 2 2 2 2" xfId="10460"/>
    <cellStyle name="Отдельная ячейка-результат 15 2 2 3" xfId="10461"/>
    <cellStyle name="Отдельная ячейка-результат 15 2 2 4" xfId="10462"/>
    <cellStyle name="Отдельная ячейка-результат 15 2 3" xfId="10463"/>
    <cellStyle name="Отдельная ячейка-результат 15 2 3 2" xfId="10464"/>
    <cellStyle name="Отдельная ячейка-результат 15 2 3 2 2" xfId="10465"/>
    <cellStyle name="Отдельная ячейка-результат 15 2 3 3" xfId="10466"/>
    <cellStyle name="Отдельная ячейка-результат 15 2 3 4" xfId="10467"/>
    <cellStyle name="Отдельная ячейка-результат 15 2 4" xfId="10468"/>
    <cellStyle name="Отдельная ячейка-результат 15 2 4 2" xfId="10469"/>
    <cellStyle name="Отдельная ячейка-результат 15 2 5" xfId="10470"/>
    <cellStyle name="Отдельная ячейка-результат 15 3" xfId="10471"/>
    <cellStyle name="Отдельная ячейка-результат 15 3 2" xfId="10472"/>
    <cellStyle name="Отдельная ячейка-результат 15 3 2 2" xfId="10473"/>
    <cellStyle name="Отдельная ячейка-результат 15 3 2 2 2" xfId="10474"/>
    <cellStyle name="Отдельная ячейка-результат 15 3 2 3" xfId="10475"/>
    <cellStyle name="Отдельная ячейка-результат 15 3 2 4" xfId="10476"/>
    <cellStyle name="Отдельная ячейка-результат 15 3 3" xfId="10477"/>
    <cellStyle name="Отдельная ячейка-результат 15 3 3 2" xfId="10478"/>
    <cellStyle name="Отдельная ячейка-результат 15 3 3 2 2" xfId="10479"/>
    <cellStyle name="Отдельная ячейка-результат 15 3 3 3" xfId="10480"/>
    <cellStyle name="Отдельная ячейка-результат 15 3 3 4" xfId="10481"/>
    <cellStyle name="Отдельная ячейка-результат 15 3 4" xfId="10482"/>
    <cellStyle name="Отдельная ячейка-результат 15 3 4 2" xfId="10483"/>
    <cellStyle name="Отдельная ячейка-результат 15 3 5" xfId="10484"/>
    <cellStyle name="Отдельная ячейка-результат 15 4" xfId="10485"/>
    <cellStyle name="Отдельная ячейка-результат 15 4 2" xfId="10486"/>
    <cellStyle name="Отдельная ячейка-результат 15 4 2 2" xfId="10487"/>
    <cellStyle name="Отдельная ячейка-результат 15 4 2 2 2" xfId="10488"/>
    <cellStyle name="Отдельная ячейка-результат 15 4 2 3" xfId="10489"/>
    <cellStyle name="Отдельная ячейка-результат 15 4 2 4" xfId="10490"/>
    <cellStyle name="Отдельная ячейка-результат 15 4 3" xfId="10491"/>
    <cellStyle name="Отдельная ячейка-результат 15 4 3 2" xfId="10492"/>
    <cellStyle name="Отдельная ячейка-результат 15 4 3 2 2" xfId="10493"/>
    <cellStyle name="Отдельная ячейка-результат 15 4 3 3" xfId="10494"/>
    <cellStyle name="Отдельная ячейка-результат 15 4 3 4" xfId="10495"/>
    <cellStyle name="Отдельная ячейка-результат 15 4 4" xfId="10496"/>
    <cellStyle name="Отдельная ячейка-результат 15 4 4 2" xfId="10497"/>
    <cellStyle name="Отдельная ячейка-результат 15 4 5" xfId="10498"/>
    <cellStyle name="Отдельная ячейка-результат 15 5" xfId="10499"/>
    <cellStyle name="Отдельная ячейка-результат 15 5 2" xfId="10500"/>
    <cellStyle name="Отдельная ячейка-результат 15 5 2 2" xfId="10501"/>
    <cellStyle name="Отдельная ячейка-результат 15 5 2 2 2" xfId="10502"/>
    <cellStyle name="Отдельная ячейка-результат 15 5 2 3" xfId="10503"/>
    <cellStyle name="Отдельная ячейка-результат 15 5 2 4" xfId="10504"/>
    <cellStyle name="Отдельная ячейка-результат 15 5 3" xfId="10505"/>
    <cellStyle name="Отдельная ячейка-результат 15 5 3 2" xfId="10506"/>
    <cellStyle name="Отдельная ячейка-результат 15 5 3 2 2" xfId="10507"/>
    <cellStyle name="Отдельная ячейка-результат 15 5 3 3" xfId="10508"/>
    <cellStyle name="Отдельная ячейка-результат 15 5 3 4" xfId="10509"/>
    <cellStyle name="Отдельная ячейка-результат 15 5 4" xfId="10510"/>
    <cellStyle name="Отдельная ячейка-результат 15 5 4 2" xfId="10511"/>
    <cellStyle name="Отдельная ячейка-результат 15 5 5" xfId="10512"/>
    <cellStyle name="Отдельная ячейка-результат 15 6" xfId="10513"/>
    <cellStyle name="Отдельная ячейка-результат 15 6 2" xfId="10514"/>
    <cellStyle name="Отдельная ячейка-результат 15 6 2 2" xfId="10515"/>
    <cellStyle name="Отдельная ячейка-результат 15 6 2 2 2" xfId="10516"/>
    <cellStyle name="Отдельная ячейка-результат 15 6 2 3" xfId="10517"/>
    <cellStyle name="Отдельная ячейка-результат 15 6 2 4" xfId="10518"/>
    <cellStyle name="Отдельная ячейка-результат 15 6 3" xfId="10519"/>
    <cellStyle name="Отдельная ячейка-результат 15 6 3 2" xfId="10520"/>
    <cellStyle name="Отдельная ячейка-результат 15 6 3 2 2" xfId="10521"/>
    <cellStyle name="Отдельная ячейка-результат 15 6 3 3" xfId="10522"/>
    <cellStyle name="Отдельная ячейка-результат 15 6 3 4" xfId="10523"/>
    <cellStyle name="Отдельная ячейка-результат 15 6 4" xfId="10524"/>
    <cellStyle name="Отдельная ячейка-результат 15 6 4 2" xfId="10525"/>
    <cellStyle name="Отдельная ячейка-результат 15 6 5" xfId="10526"/>
    <cellStyle name="Отдельная ячейка-результат 15 7" xfId="10527"/>
    <cellStyle name="Отдельная ячейка-результат 15 7 2" xfId="10528"/>
    <cellStyle name="Отдельная ячейка-результат 15 7 2 2" xfId="10529"/>
    <cellStyle name="Отдельная ячейка-результат 15 7 2 2 2" xfId="10530"/>
    <cellStyle name="Отдельная ячейка-результат 15 7 2 3" xfId="10531"/>
    <cellStyle name="Отдельная ячейка-результат 15 7 2 4" xfId="10532"/>
    <cellStyle name="Отдельная ячейка-результат 15 7 3" xfId="10533"/>
    <cellStyle name="Отдельная ячейка-результат 15 7 3 2" xfId="10534"/>
    <cellStyle name="Отдельная ячейка-результат 15 7 3 2 2" xfId="10535"/>
    <cellStyle name="Отдельная ячейка-результат 15 7 3 3" xfId="10536"/>
    <cellStyle name="Отдельная ячейка-результат 15 7 3 4" xfId="10537"/>
    <cellStyle name="Отдельная ячейка-результат 15 7 4" xfId="10538"/>
    <cellStyle name="Отдельная ячейка-результат 15 7 4 2" xfId="10539"/>
    <cellStyle name="Отдельная ячейка-результат 15 7 5" xfId="10540"/>
    <cellStyle name="Отдельная ячейка-результат 15 8" xfId="10541"/>
    <cellStyle name="Отдельная ячейка-результат 15 8 2" xfId="10542"/>
    <cellStyle name="Отдельная ячейка-результат 15 8 2 2" xfId="10543"/>
    <cellStyle name="Отдельная ячейка-результат 15 8 2 2 2" xfId="10544"/>
    <cellStyle name="Отдельная ячейка-результат 15 8 2 3" xfId="10545"/>
    <cellStyle name="Отдельная ячейка-результат 15 8 2 4" xfId="10546"/>
    <cellStyle name="Отдельная ячейка-результат 15 8 3" xfId="10547"/>
    <cellStyle name="Отдельная ячейка-результат 15 8 3 2" xfId="10548"/>
    <cellStyle name="Отдельная ячейка-результат 15 8 3 2 2" xfId="10549"/>
    <cellStyle name="Отдельная ячейка-результат 15 8 3 3" xfId="10550"/>
    <cellStyle name="Отдельная ячейка-результат 15 8 3 4" xfId="10551"/>
    <cellStyle name="Отдельная ячейка-результат 15 8 4" xfId="10552"/>
    <cellStyle name="Отдельная ячейка-результат 15 8 4 2" xfId="10553"/>
    <cellStyle name="Отдельная ячейка-результат 15 8 5" xfId="10554"/>
    <cellStyle name="Отдельная ячейка-результат 15 9" xfId="10555"/>
    <cellStyle name="Отдельная ячейка-результат 15 9 2" xfId="10556"/>
    <cellStyle name="Отдельная ячейка-результат 15 9 3" xfId="10557"/>
    <cellStyle name="Отдельная ячейка-результат 15_10470_35589_Расчет показателей КФМ" xfId="10558"/>
    <cellStyle name="Отдельная ячейка-результат 16" xfId="10559"/>
    <cellStyle name="Отдельная ячейка-результат 16 2" xfId="10560"/>
    <cellStyle name="Отдельная ячейка-результат 16 2 2" xfId="10561"/>
    <cellStyle name="Отдельная ячейка-результат 16 2 2 2" xfId="10562"/>
    <cellStyle name="Отдельная ячейка-результат 16 2 2 3" xfId="10563"/>
    <cellStyle name="Отдельная ячейка-результат 16 2 3" xfId="10564"/>
    <cellStyle name="Отдельная ячейка-результат 16 2 3 2" xfId="10565"/>
    <cellStyle name="Отдельная ячейка-результат 16 2 3 3" xfId="10566"/>
    <cellStyle name="Отдельная ячейка-результат 16 2 3 4" xfId="10567"/>
    <cellStyle name="Отдельная ячейка-результат 16 2 4" xfId="10568"/>
    <cellStyle name="Отдельная ячейка-результат 16 2 4 2" xfId="10569"/>
    <cellStyle name="Отдельная ячейка-результат 16 2 5" xfId="10570"/>
    <cellStyle name="Отдельная ячейка-результат 16 3" xfId="10571"/>
    <cellStyle name="Отдельная ячейка-результат 16 3 2" xfId="10572"/>
    <cellStyle name="Отдельная ячейка-результат 16 3 2 2" xfId="10573"/>
    <cellStyle name="Отдельная ячейка-результат 16 3 3" xfId="10574"/>
    <cellStyle name="Отдельная ячейка-результат 16 3 3 2" xfId="10575"/>
    <cellStyle name="Отдельная ячейка-результат 16 3 4" xfId="10576"/>
    <cellStyle name="Отдельная ячейка-результат 16 3 5" xfId="10577"/>
    <cellStyle name="Отдельная ячейка-результат 16 4" xfId="10578"/>
    <cellStyle name="Отдельная ячейка-результат 16 4 2" xfId="10579"/>
    <cellStyle name="Отдельная ячейка-результат 16 5" xfId="10580"/>
    <cellStyle name="Отдельная ячейка-результат 16 5 2" xfId="10581"/>
    <cellStyle name="Отдельная ячейка-результат 16 6" xfId="10582"/>
    <cellStyle name="Отдельная ячейка-результат 16 7" xfId="10583"/>
    <cellStyle name="Отдельная ячейка-результат 17" xfId="10584"/>
    <cellStyle name="Отдельная ячейка-результат 17 2" xfId="10585"/>
    <cellStyle name="Отдельная ячейка-результат 17 2 2" xfId="10586"/>
    <cellStyle name="Отдельная ячейка-результат 17 2 2 2" xfId="10587"/>
    <cellStyle name="Отдельная ячейка-результат 17 2 2 3" xfId="10588"/>
    <cellStyle name="Отдельная ячейка-результат 17 2 3" xfId="10589"/>
    <cellStyle name="Отдельная ячейка-результат 17 2 3 2" xfId="10590"/>
    <cellStyle name="Отдельная ячейка-результат 17 2 3 3" xfId="10591"/>
    <cellStyle name="Отдельная ячейка-результат 17 2 3 4" xfId="10592"/>
    <cellStyle name="Отдельная ячейка-результат 17 2 4" xfId="10593"/>
    <cellStyle name="Отдельная ячейка-результат 17 2 4 2" xfId="10594"/>
    <cellStyle name="Отдельная ячейка-результат 17 2 5" xfId="10595"/>
    <cellStyle name="Отдельная ячейка-результат 17 3" xfId="10596"/>
    <cellStyle name="Отдельная ячейка-результат 17 3 2" xfId="10597"/>
    <cellStyle name="Отдельная ячейка-результат 17 3 2 2" xfId="10598"/>
    <cellStyle name="Отдельная ячейка-результат 17 3 3" xfId="10599"/>
    <cellStyle name="Отдельная ячейка-результат 17 3 3 2" xfId="10600"/>
    <cellStyle name="Отдельная ячейка-результат 17 3 4" xfId="10601"/>
    <cellStyle name="Отдельная ячейка-результат 17 3 5" xfId="10602"/>
    <cellStyle name="Отдельная ячейка-результат 17 4" xfId="10603"/>
    <cellStyle name="Отдельная ячейка-результат 17 4 2" xfId="10604"/>
    <cellStyle name="Отдельная ячейка-результат 17 5" xfId="10605"/>
    <cellStyle name="Отдельная ячейка-результат 17 5 2" xfId="10606"/>
    <cellStyle name="Отдельная ячейка-результат 17 6" xfId="10607"/>
    <cellStyle name="Отдельная ячейка-результат 17 7" xfId="10608"/>
    <cellStyle name="Отдельная ячейка-результат 18" xfId="10609"/>
    <cellStyle name="Отдельная ячейка-результат 18 2" xfId="10610"/>
    <cellStyle name="Отдельная ячейка-результат 18 2 2" xfId="10611"/>
    <cellStyle name="Отдельная ячейка-результат 18 2 2 2" xfId="10612"/>
    <cellStyle name="Отдельная ячейка-результат 18 2 2 3" xfId="10613"/>
    <cellStyle name="Отдельная ячейка-результат 18 2 3" xfId="10614"/>
    <cellStyle name="Отдельная ячейка-результат 18 2 3 2" xfId="10615"/>
    <cellStyle name="Отдельная ячейка-результат 18 2 3 3" xfId="10616"/>
    <cellStyle name="Отдельная ячейка-результат 18 2 3 4" xfId="10617"/>
    <cellStyle name="Отдельная ячейка-результат 18 2 4" xfId="10618"/>
    <cellStyle name="Отдельная ячейка-результат 18 2 4 2" xfId="10619"/>
    <cellStyle name="Отдельная ячейка-результат 18 2 5" xfId="10620"/>
    <cellStyle name="Отдельная ячейка-результат 18 3" xfId="10621"/>
    <cellStyle name="Отдельная ячейка-результат 18 3 2" xfId="10622"/>
    <cellStyle name="Отдельная ячейка-результат 18 3 2 2" xfId="10623"/>
    <cellStyle name="Отдельная ячейка-результат 18 3 3" xfId="10624"/>
    <cellStyle name="Отдельная ячейка-результат 18 3 3 2" xfId="10625"/>
    <cellStyle name="Отдельная ячейка-результат 18 3 4" xfId="10626"/>
    <cellStyle name="Отдельная ячейка-результат 18 3 5" xfId="10627"/>
    <cellStyle name="Отдельная ячейка-результат 18 4" xfId="10628"/>
    <cellStyle name="Отдельная ячейка-результат 18 4 2" xfId="10629"/>
    <cellStyle name="Отдельная ячейка-результат 18 5" xfId="10630"/>
    <cellStyle name="Отдельная ячейка-результат 18 5 2" xfId="10631"/>
    <cellStyle name="Отдельная ячейка-результат 18 6" xfId="10632"/>
    <cellStyle name="Отдельная ячейка-результат 18 7" xfId="10633"/>
    <cellStyle name="Отдельная ячейка-результат 19" xfId="10634"/>
    <cellStyle name="Отдельная ячейка-результат 19 2" xfId="10635"/>
    <cellStyle name="Отдельная ячейка-результат 19 2 2" xfId="10636"/>
    <cellStyle name="Отдельная ячейка-результат 19 2 2 2" xfId="10637"/>
    <cellStyle name="Отдельная ячейка-результат 19 2 2 3" xfId="10638"/>
    <cellStyle name="Отдельная ячейка-результат 19 2 3" xfId="10639"/>
    <cellStyle name="Отдельная ячейка-результат 19 2 3 2" xfId="10640"/>
    <cellStyle name="Отдельная ячейка-результат 19 2 3 3" xfId="10641"/>
    <cellStyle name="Отдельная ячейка-результат 19 2 3 4" xfId="10642"/>
    <cellStyle name="Отдельная ячейка-результат 19 2 4" xfId="10643"/>
    <cellStyle name="Отдельная ячейка-результат 19 2 4 2" xfId="10644"/>
    <cellStyle name="Отдельная ячейка-результат 19 2 5" xfId="10645"/>
    <cellStyle name="Отдельная ячейка-результат 19 3" xfId="10646"/>
    <cellStyle name="Отдельная ячейка-результат 19 3 2" xfId="10647"/>
    <cellStyle name="Отдельная ячейка-результат 19 3 2 2" xfId="10648"/>
    <cellStyle name="Отдельная ячейка-результат 19 3 2 2 2" xfId="10649"/>
    <cellStyle name="Отдельная ячейка-результат 19 3 2 3" xfId="10650"/>
    <cellStyle name="Отдельная ячейка-результат 19 3 2 3 2" xfId="10651"/>
    <cellStyle name="Отдельная ячейка-результат 19 3 2 4" xfId="10652"/>
    <cellStyle name="Отдельная ячейка-результат 19 3 2 5" xfId="10653"/>
    <cellStyle name="Отдельная ячейка-результат 19 3 3" xfId="10654"/>
    <cellStyle name="Отдельная ячейка-результат 19 3 3 2" xfId="10655"/>
    <cellStyle name="Отдельная ячейка-результат 19 3 3 3" xfId="10656"/>
    <cellStyle name="Отдельная ячейка-результат 19 3 4" xfId="10657"/>
    <cellStyle name="Отдельная ячейка-результат 19 3 5" xfId="10658"/>
    <cellStyle name="Отдельная ячейка-результат 19 3 6" xfId="10659"/>
    <cellStyle name="Отдельная ячейка-результат 19 4" xfId="10660"/>
    <cellStyle name="Отдельная ячейка-результат 19 4 2" xfId="10661"/>
    <cellStyle name="Отдельная ячейка-результат 19 5" xfId="10662"/>
    <cellStyle name="Отдельная ячейка-результат 19 5 2" xfId="10663"/>
    <cellStyle name="Отдельная ячейка-результат 19 6" xfId="10664"/>
    <cellStyle name="Отдельная ячейка-результат 19 7" xfId="10665"/>
    <cellStyle name="Отдельная ячейка-результат 2" xfId="10666"/>
    <cellStyle name="Отдельная ячейка-результат 2 10" xfId="10667"/>
    <cellStyle name="Отдельная ячейка-результат 2 10 2" xfId="10668"/>
    <cellStyle name="Отдельная ячейка-результат 2 10 2 2" xfId="10669"/>
    <cellStyle name="Отдельная ячейка-результат 2 10 3" xfId="10670"/>
    <cellStyle name="Отдельная ячейка-результат 2 10 3 2" xfId="10671"/>
    <cellStyle name="Отдельная ячейка-результат 2 10 4" xfId="10672"/>
    <cellStyle name="Отдельная ячейка-результат 2 10 5" xfId="10673"/>
    <cellStyle name="Отдельная ячейка-результат 2 11" xfId="10674"/>
    <cellStyle name="Отдельная ячейка-результат 2 11 2" xfId="10675"/>
    <cellStyle name="Отдельная ячейка-результат 2 11 3" xfId="10676"/>
    <cellStyle name="Отдельная ячейка-результат 2 11 4" xfId="10677"/>
    <cellStyle name="Отдельная ячейка-результат 2 11 5" xfId="10678"/>
    <cellStyle name="Отдельная ячейка-результат 2 12" xfId="10679"/>
    <cellStyle name="Отдельная ячейка-результат 2 12 2" xfId="10680"/>
    <cellStyle name="Отдельная ячейка-результат 2 13" xfId="10681"/>
    <cellStyle name="Отдельная ячейка-результат 2 14" xfId="10682"/>
    <cellStyle name="Отдельная ячейка-результат 2 15" xfId="10683"/>
    <cellStyle name="Отдельная ячейка-результат 2 2" xfId="10684"/>
    <cellStyle name="Отдельная ячейка-результат 2 2 10" xfId="10685"/>
    <cellStyle name="Отдельная ячейка-результат 2 2 10 2" xfId="10686"/>
    <cellStyle name="Отдельная ячейка-результат 2 2 10 2 2" xfId="10687"/>
    <cellStyle name="Отдельная ячейка-результат 2 2 10 3" xfId="10688"/>
    <cellStyle name="Отдельная ячейка-результат 2 2 10 4" xfId="10689"/>
    <cellStyle name="Отдельная ячейка-результат 2 2 11" xfId="10690"/>
    <cellStyle name="Отдельная ячейка-результат 2 2 11 2" xfId="10691"/>
    <cellStyle name="Отдельная ячейка-результат 2 2 12" xfId="10692"/>
    <cellStyle name="Отдельная ячейка-результат 2 2 2" xfId="10693"/>
    <cellStyle name="Отдельная ячейка-результат 2 2 2 2" xfId="10694"/>
    <cellStyle name="Отдельная ячейка-результат 2 2 2 2 2" xfId="10695"/>
    <cellStyle name="Отдельная ячейка-результат 2 2 2 2 3" xfId="10696"/>
    <cellStyle name="Отдельная ячейка-результат 2 2 2 3" xfId="10697"/>
    <cellStyle name="Отдельная ячейка-результат 2 2 2 3 2" xfId="10698"/>
    <cellStyle name="Отдельная ячейка-результат 2 2 2 3 2 2" xfId="10699"/>
    <cellStyle name="Отдельная ячейка-результат 2 2 2 3 3" xfId="10700"/>
    <cellStyle name="Отдельная ячейка-результат 2 2 2 3 4" xfId="10701"/>
    <cellStyle name="Отдельная ячейка-результат 2 2 2 3 5" xfId="10702"/>
    <cellStyle name="Отдельная ячейка-результат 2 2 2 4" xfId="10703"/>
    <cellStyle name="Отдельная ячейка-результат 2 2 2 4 2" xfId="10704"/>
    <cellStyle name="Отдельная ячейка-результат 2 2 2 5" xfId="10705"/>
    <cellStyle name="Отдельная ячейка-результат 2 2 2 6" xfId="10706"/>
    <cellStyle name="Отдельная ячейка-результат 2 2 2 7" xfId="10707"/>
    <cellStyle name="Отдельная ячейка-результат 2 2 3" xfId="10708"/>
    <cellStyle name="Отдельная ячейка-результат 2 2 3 2" xfId="10709"/>
    <cellStyle name="Отдельная ячейка-результат 2 2 3 2 2" xfId="10710"/>
    <cellStyle name="Отдельная ячейка-результат 2 2 3 2 3" xfId="10711"/>
    <cellStyle name="Отдельная ячейка-результат 2 2 3 3" xfId="10712"/>
    <cellStyle name="Отдельная ячейка-результат 2 2 3 3 2" xfId="10713"/>
    <cellStyle name="Отдельная ячейка-результат 2 2 3 3 2 2" xfId="10714"/>
    <cellStyle name="Отдельная ячейка-результат 2 2 3 3 3" xfId="10715"/>
    <cellStyle name="Отдельная ячейка-результат 2 2 3 3 4" xfId="10716"/>
    <cellStyle name="Отдельная ячейка-результат 2 2 3 3 5" xfId="10717"/>
    <cellStyle name="Отдельная ячейка-результат 2 2 3 4" xfId="10718"/>
    <cellStyle name="Отдельная ячейка-результат 2 2 3 4 2" xfId="10719"/>
    <cellStyle name="Отдельная ячейка-результат 2 2 3 5" xfId="10720"/>
    <cellStyle name="Отдельная ячейка-результат 2 2 3 6" xfId="10721"/>
    <cellStyle name="Отдельная ячейка-результат 2 2 3 7" xfId="10722"/>
    <cellStyle name="Отдельная ячейка-результат 2 2 4" xfId="10723"/>
    <cellStyle name="Отдельная ячейка-результат 2 2 4 2" xfId="10724"/>
    <cellStyle name="Отдельная ячейка-результат 2 2 4 2 2" xfId="10725"/>
    <cellStyle name="Отдельная ячейка-результат 2 2 4 2 3" xfId="10726"/>
    <cellStyle name="Отдельная ячейка-результат 2 2 4 3" xfId="10727"/>
    <cellStyle name="Отдельная ячейка-результат 2 2 4 3 2" xfId="10728"/>
    <cellStyle name="Отдельная ячейка-результат 2 2 4 3 2 2" xfId="10729"/>
    <cellStyle name="Отдельная ячейка-результат 2 2 4 3 3" xfId="10730"/>
    <cellStyle name="Отдельная ячейка-результат 2 2 4 3 4" xfId="10731"/>
    <cellStyle name="Отдельная ячейка-результат 2 2 4 3 5" xfId="10732"/>
    <cellStyle name="Отдельная ячейка-результат 2 2 4 4" xfId="10733"/>
    <cellStyle name="Отдельная ячейка-результат 2 2 4 4 2" xfId="10734"/>
    <cellStyle name="Отдельная ячейка-результат 2 2 4 5" xfId="10735"/>
    <cellStyle name="Отдельная ячейка-результат 2 2 4 6" xfId="10736"/>
    <cellStyle name="Отдельная ячейка-результат 2 2 4 7" xfId="10737"/>
    <cellStyle name="Отдельная ячейка-результат 2 2 5" xfId="10738"/>
    <cellStyle name="Отдельная ячейка-результат 2 2 5 2" xfId="10739"/>
    <cellStyle name="Отдельная ячейка-результат 2 2 5 2 2" xfId="10740"/>
    <cellStyle name="Отдельная ячейка-результат 2 2 5 2 3" xfId="10741"/>
    <cellStyle name="Отдельная ячейка-результат 2 2 5 3" xfId="10742"/>
    <cellStyle name="Отдельная ячейка-результат 2 2 5 3 2" xfId="10743"/>
    <cellStyle name="Отдельная ячейка-результат 2 2 5 3 2 2" xfId="10744"/>
    <cellStyle name="Отдельная ячейка-результат 2 2 5 3 3" xfId="10745"/>
    <cellStyle name="Отдельная ячейка-результат 2 2 5 3 4" xfId="10746"/>
    <cellStyle name="Отдельная ячейка-результат 2 2 5 3 5" xfId="10747"/>
    <cellStyle name="Отдельная ячейка-результат 2 2 5 4" xfId="10748"/>
    <cellStyle name="Отдельная ячейка-результат 2 2 5 4 2" xfId="10749"/>
    <cellStyle name="Отдельная ячейка-результат 2 2 5 5" xfId="10750"/>
    <cellStyle name="Отдельная ячейка-результат 2 2 5 6" xfId="10751"/>
    <cellStyle name="Отдельная ячейка-результат 2 2 5 7" xfId="10752"/>
    <cellStyle name="Отдельная ячейка-результат 2 2 6" xfId="10753"/>
    <cellStyle name="Отдельная ячейка-результат 2 2 6 2" xfId="10754"/>
    <cellStyle name="Отдельная ячейка-результат 2 2 6 2 2" xfId="10755"/>
    <cellStyle name="Отдельная ячейка-результат 2 2 6 2 3" xfId="10756"/>
    <cellStyle name="Отдельная ячейка-результат 2 2 6 3" xfId="10757"/>
    <cellStyle name="Отдельная ячейка-результат 2 2 6 3 2" xfId="10758"/>
    <cellStyle name="Отдельная ячейка-результат 2 2 6 3 2 2" xfId="10759"/>
    <cellStyle name="Отдельная ячейка-результат 2 2 6 3 3" xfId="10760"/>
    <cellStyle name="Отдельная ячейка-результат 2 2 6 3 4" xfId="10761"/>
    <cellStyle name="Отдельная ячейка-результат 2 2 6 3 5" xfId="10762"/>
    <cellStyle name="Отдельная ячейка-результат 2 2 6 4" xfId="10763"/>
    <cellStyle name="Отдельная ячейка-результат 2 2 6 4 2" xfId="10764"/>
    <cellStyle name="Отдельная ячейка-результат 2 2 6 5" xfId="10765"/>
    <cellStyle name="Отдельная ячейка-результат 2 2 6 6" xfId="10766"/>
    <cellStyle name="Отдельная ячейка-результат 2 2 6 7" xfId="10767"/>
    <cellStyle name="Отдельная ячейка-результат 2 2 7" xfId="10768"/>
    <cellStyle name="Отдельная ячейка-результат 2 2 7 2" xfId="10769"/>
    <cellStyle name="Отдельная ячейка-результат 2 2 7 2 2" xfId="10770"/>
    <cellStyle name="Отдельная ячейка-результат 2 2 7 2 3" xfId="10771"/>
    <cellStyle name="Отдельная ячейка-результат 2 2 7 3" xfId="10772"/>
    <cellStyle name="Отдельная ячейка-результат 2 2 7 3 2" xfId="10773"/>
    <cellStyle name="Отдельная ячейка-результат 2 2 7 3 2 2" xfId="10774"/>
    <cellStyle name="Отдельная ячейка-результат 2 2 7 3 3" xfId="10775"/>
    <cellStyle name="Отдельная ячейка-результат 2 2 7 3 4" xfId="10776"/>
    <cellStyle name="Отдельная ячейка-результат 2 2 7 3 5" xfId="10777"/>
    <cellStyle name="Отдельная ячейка-результат 2 2 7 4" xfId="10778"/>
    <cellStyle name="Отдельная ячейка-результат 2 2 7 4 2" xfId="10779"/>
    <cellStyle name="Отдельная ячейка-результат 2 2 7 5" xfId="10780"/>
    <cellStyle name="Отдельная ячейка-результат 2 2 7 6" xfId="10781"/>
    <cellStyle name="Отдельная ячейка-результат 2 2 7 7" xfId="10782"/>
    <cellStyle name="Отдельная ячейка-результат 2 2 8" xfId="10783"/>
    <cellStyle name="Отдельная ячейка-результат 2 2 8 2" xfId="10784"/>
    <cellStyle name="Отдельная ячейка-результат 2 2 8 2 2" xfId="10785"/>
    <cellStyle name="Отдельная ячейка-результат 2 2 8 2 3" xfId="10786"/>
    <cellStyle name="Отдельная ячейка-результат 2 2 8 3" xfId="10787"/>
    <cellStyle name="Отдельная ячейка-результат 2 2 8 3 2" xfId="10788"/>
    <cellStyle name="Отдельная ячейка-результат 2 2 8 3 2 2" xfId="10789"/>
    <cellStyle name="Отдельная ячейка-результат 2 2 8 3 3" xfId="10790"/>
    <cellStyle name="Отдельная ячейка-результат 2 2 8 3 4" xfId="10791"/>
    <cellStyle name="Отдельная ячейка-результат 2 2 8 3 5" xfId="10792"/>
    <cellStyle name="Отдельная ячейка-результат 2 2 8 4" xfId="10793"/>
    <cellStyle name="Отдельная ячейка-результат 2 2 8 4 2" xfId="10794"/>
    <cellStyle name="Отдельная ячейка-результат 2 2 8 5" xfId="10795"/>
    <cellStyle name="Отдельная ячейка-результат 2 2 8 6" xfId="10796"/>
    <cellStyle name="Отдельная ячейка-результат 2 2 8 7" xfId="10797"/>
    <cellStyle name="Отдельная ячейка-результат 2 2 9" xfId="10798"/>
    <cellStyle name="Отдельная ячейка-результат 2 2 9 2" xfId="10799"/>
    <cellStyle name="Отдельная ячейка-результат 2 2 9 2 2" xfId="10800"/>
    <cellStyle name="Отдельная ячейка-результат 2 2 9 2 2 2" xfId="10801"/>
    <cellStyle name="Отдельная ячейка-результат 2 2 9 2 3" xfId="10802"/>
    <cellStyle name="Отдельная ячейка-результат 2 2 9 2 4" xfId="10803"/>
    <cellStyle name="Отдельная ячейка-результат 2 2 9 3" xfId="10804"/>
    <cellStyle name="Отдельная ячейка-результат 2 2 9 3 2" xfId="10805"/>
    <cellStyle name="Отдельная ячейка-результат 2 2 9 3 3" xfId="10806"/>
    <cellStyle name="Отдельная ячейка-результат 2 2 9 4" xfId="10807"/>
    <cellStyle name="Отдельная ячейка-результат 2 2 9 5" xfId="10808"/>
    <cellStyle name="Отдельная ячейка-результат 2 2 9 6" xfId="10809"/>
    <cellStyle name="Отдельная ячейка-результат 2 2_10470_35589_Расчет показателей КФМ" xfId="10810"/>
    <cellStyle name="Отдельная ячейка-результат 2 3" xfId="10811"/>
    <cellStyle name="Отдельная ячейка-результат 2 3 2" xfId="10812"/>
    <cellStyle name="Отдельная ячейка-результат 2 3 2 2" xfId="10813"/>
    <cellStyle name="Отдельная ячейка-результат 2 3 2 3" xfId="10814"/>
    <cellStyle name="Отдельная ячейка-результат 2 3 3" xfId="10815"/>
    <cellStyle name="Отдельная ячейка-результат 2 3 3 2" xfId="10816"/>
    <cellStyle name="Отдельная ячейка-результат 2 3 3 2 2" xfId="10817"/>
    <cellStyle name="Отдельная ячейка-результат 2 3 3 3" xfId="10818"/>
    <cellStyle name="Отдельная ячейка-результат 2 3 3 4" xfId="10819"/>
    <cellStyle name="Отдельная ячейка-результат 2 3 3 5" xfId="10820"/>
    <cellStyle name="Отдельная ячейка-результат 2 3 4" xfId="10821"/>
    <cellStyle name="Отдельная ячейка-результат 2 3 4 2" xfId="10822"/>
    <cellStyle name="Отдельная ячейка-результат 2 3 5" xfId="10823"/>
    <cellStyle name="Отдельная ячейка-результат 2 3 6" xfId="10824"/>
    <cellStyle name="Отдельная ячейка-результат 2 3 7" xfId="10825"/>
    <cellStyle name="Отдельная ячейка-результат 2 4" xfId="10826"/>
    <cellStyle name="Отдельная ячейка-результат 2 4 2" xfId="10827"/>
    <cellStyle name="Отдельная ячейка-результат 2 4 2 2" xfId="10828"/>
    <cellStyle name="Отдельная ячейка-результат 2 4 2 2 2" xfId="10829"/>
    <cellStyle name="Отдельная ячейка-результат 2 4 2 3" xfId="10830"/>
    <cellStyle name="Отдельная ячейка-результат 2 4 2 4" xfId="10831"/>
    <cellStyle name="Отдельная ячейка-результат 2 4 3" xfId="10832"/>
    <cellStyle name="Отдельная ячейка-результат 2 4 3 2" xfId="10833"/>
    <cellStyle name="Отдельная ячейка-результат 2 4 3 2 2" xfId="10834"/>
    <cellStyle name="Отдельная ячейка-результат 2 4 3 3" xfId="10835"/>
    <cellStyle name="Отдельная ячейка-результат 2 4 3 4" xfId="10836"/>
    <cellStyle name="Отдельная ячейка-результат 2 4 4" xfId="10837"/>
    <cellStyle name="Отдельная ячейка-результат 2 4 4 2" xfId="10838"/>
    <cellStyle name="Отдельная ячейка-результат 2 4 5" xfId="10839"/>
    <cellStyle name="Отдельная ячейка-результат 2 5" xfId="10840"/>
    <cellStyle name="Отдельная ячейка-результат 2 5 2" xfId="10841"/>
    <cellStyle name="Отдельная ячейка-результат 2 5 2 2" xfId="10842"/>
    <cellStyle name="Отдельная ячейка-результат 2 5 2 2 2" xfId="10843"/>
    <cellStyle name="Отдельная ячейка-результат 2 5 2 3" xfId="10844"/>
    <cellStyle name="Отдельная ячейка-результат 2 5 2 4" xfId="10845"/>
    <cellStyle name="Отдельная ячейка-результат 2 5 3" xfId="10846"/>
    <cellStyle name="Отдельная ячейка-результат 2 5 3 2" xfId="10847"/>
    <cellStyle name="Отдельная ячейка-результат 2 5 3 2 2" xfId="10848"/>
    <cellStyle name="Отдельная ячейка-результат 2 5 3 3" xfId="10849"/>
    <cellStyle name="Отдельная ячейка-результат 2 5 3 4" xfId="10850"/>
    <cellStyle name="Отдельная ячейка-результат 2 5 4" xfId="10851"/>
    <cellStyle name="Отдельная ячейка-результат 2 5 4 2" xfId="10852"/>
    <cellStyle name="Отдельная ячейка-результат 2 5 5" xfId="10853"/>
    <cellStyle name="Отдельная ячейка-результат 2 6" xfId="10854"/>
    <cellStyle name="Отдельная ячейка-результат 2 6 2" xfId="10855"/>
    <cellStyle name="Отдельная ячейка-результат 2 6 2 2" xfId="10856"/>
    <cellStyle name="Отдельная ячейка-результат 2 6 2 2 2" xfId="10857"/>
    <cellStyle name="Отдельная ячейка-результат 2 6 2 3" xfId="10858"/>
    <cellStyle name="Отдельная ячейка-результат 2 6 2 4" xfId="10859"/>
    <cellStyle name="Отдельная ячейка-результат 2 6 3" xfId="10860"/>
    <cellStyle name="Отдельная ячейка-результат 2 6 3 2" xfId="10861"/>
    <cellStyle name="Отдельная ячейка-результат 2 6 3 2 2" xfId="10862"/>
    <cellStyle name="Отдельная ячейка-результат 2 6 3 3" xfId="10863"/>
    <cellStyle name="Отдельная ячейка-результат 2 6 3 4" xfId="10864"/>
    <cellStyle name="Отдельная ячейка-результат 2 6 4" xfId="10865"/>
    <cellStyle name="Отдельная ячейка-результат 2 6 4 2" xfId="10866"/>
    <cellStyle name="Отдельная ячейка-результат 2 6 5" xfId="10867"/>
    <cellStyle name="Отдельная ячейка-результат 2 7" xfId="10868"/>
    <cellStyle name="Отдельная ячейка-результат 2 7 2" xfId="10869"/>
    <cellStyle name="Отдельная ячейка-результат 2 7 2 2" xfId="10870"/>
    <cellStyle name="Отдельная ячейка-результат 2 7 2 2 2" xfId="10871"/>
    <cellStyle name="Отдельная ячейка-результат 2 7 2 3" xfId="10872"/>
    <cellStyle name="Отдельная ячейка-результат 2 7 2 4" xfId="10873"/>
    <cellStyle name="Отдельная ячейка-результат 2 7 3" xfId="10874"/>
    <cellStyle name="Отдельная ячейка-результат 2 7 3 2" xfId="10875"/>
    <cellStyle name="Отдельная ячейка-результат 2 7 3 2 2" xfId="10876"/>
    <cellStyle name="Отдельная ячейка-результат 2 7 3 3" xfId="10877"/>
    <cellStyle name="Отдельная ячейка-результат 2 7 3 4" xfId="10878"/>
    <cellStyle name="Отдельная ячейка-результат 2 7 4" xfId="10879"/>
    <cellStyle name="Отдельная ячейка-результат 2 7 4 2" xfId="10880"/>
    <cellStyle name="Отдельная ячейка-результат 2 7 5" xfId="10881"/>
    <cellStyle name="Отдельная ячейка-результат 2 8" xfId="10882"/>
    <cellStyle name="Отдельная ячейка-результат 2 8 2" xfId="10883"/>
    <cellStyle name="Отдельная ячейка-результат 2 8 2 2" xfId="10884"/>
    <cellStyle name="Отдельная ячейка-результат 2 8 2 2 2" xfId="10885"/>
    <cellStyle name="Отдельная ячейка-результат 2 8 2 3" xfId="10886"/>
    <cellStyle name="Отдельная ячейка-результат 2 8 2 4" xfId="10887"/>
    <cellStyle name="Отдельная ячейка-результат 2 8 3" xfId="10888"/>
    <cellStyle name="Отдельная ячейка-результат 2 8 3 2" xfId="10889"/>
    <cellStyle name="Отдельная ячейка-результат 2 8 3 2 2" xfId="10890"/>
    <cellStyle name="Отдельная ячейка-результат 2 8 3 3" xfId="10891"/>
    <cellStyle name="Отдельная ячейка-результат 2 8 3 4" xfId="10892"/>
    <cellStyle name="Отдельная ячейка-результат 2 8 4" xfId="10893"/>
    <cellStyle name="Отдельная ячейка-результат 2 8 4 2" xfId="10894"/>
    <cellStyle name="Отдельная ячейка-результат 2 8 5" xfId="10895"/>
    <cellStyle name="Отдельная ячейка-результат 2 9" xfId="10896"/>
    <cellStyle name="Отдельная ячейка-результат 2 9 2" xfId="10897"/>
    <cellStyle name="Отдельная ячейка-результат 2 9 2 2" xfId="10898"/>
    <cellStyle name="Отдельная ячейка-результат 2 9 2 2 2" xfId="10899"/>
    <cellStyle name="Отдельная ячейка-результат 2 9 2 3" xfId="10900"/>
    <cellStyle name="Отдельная ячейка-результат 2 9 2 4" xfId="10901"/>
    <cellStyle name="Отдельная ячейка-результат 2 9 3" xfId="10902"/>
    <cellStyle name="Отдельная ячейка-результат 2 9 3 2" xfId="10903"/>
    <cellStyle name="Отдельная ячейка-результат 2 9 3 2 2" xfId="10904"/>
    <cellStyle name="Отдельная ячейка-результат 2 9 3 3" xfId="10905"/>
    <cellStyle name="Отдельная ячейка-результат 2 9 3 4" xfId="10906"/>
    <cellStyle name="Отдельная ячейка-результат 2 9 4" xfId="10907"/>
    <cellStyle name="Отдельная ячейка-результат 2 9 4 2" xfId="10908"/>
    <cellStyle name="Отдельная ячейка-результат 2 9 5" xfId="10909"/>
    <cellStyle name="Отдельная ячейка-результат 2_10470_35589_Расчет показателей КФМ" xfId="10910"/>
    <cellStyle name="Отдельная ячейка-результат 20" xfId="10911"/>
    <cellStyle name="Отдельная ячейка-результат 20 2" xfId="10912"/>
    <cellStyle name="Отдельная ячейка-результат 20 2 2" xfId="10913"/>
    <cellStyle name="Отдельная ячейка-результат 20 2 2 2" xfId="10914"/>
    <cellStyle name="Отдельная ячейка-результат 20 2 2 3" xfId="10915"/>
    <cellStyle name="Отдельная ячейка-результат 20 2 3" xfId="10916"/>
    <cellStyle name="Отдельная ячейка-результат 20 2 3 2" xfId="10917"/>
    <cellStyle name="Отдельная ячейка-результат 20 2 3 3" xfId="10918"/>
    <cellStyle name="Отдельная ячейка-результат 20 2 3 4" xfId="10919"/>
    <cellStyle name="Отдельная ячейка-результат 20 2 4" xfId="10920"/>
    <cellStyle name="Отдельная ячейка-результат 20 2 4 2" xfId="10921"/>
    <cellStyle name="Отдельная ячейка-результат 20 2 5" xfId="10922"/>
    <cellStyle name="Отдельная ячейка-результат 20 3" xfId="10923"/>
    <cellStyle name="Отдельная ячейка-результат 20 3 2" xfId="10924"/>
    <cellStyle name="Отдельная ячейка-результат 20 3 2 2" xfId="10925"/>
    <cellStyle name="Отдельная ячейка-результат 20 3 3" xfId="10926"/>
    <cellStyle name="Отдельная ячейка-результат 20 3 3 2" xfId="10927"/>
    <cellStyle name="Отдельная ячейка-результат 20 3 4" xfId="10928"/>
    <cellStyle name="Отдельная ячейка-результат 20 3 5" xfId="10929"/>
    <cellStyle name="Отдельная ячейка-результат 20 4" xfId="10930"/>
    <cellStyle name="Отдельная ячейка-результат 20 4 2" xfId="10931"/>
    <cellStyle name="Отдельная ячейка-результат 20 5" xfId="10932"/>
    <cellStyle name="Отдельная ячейка-результат 20 5 2" xfId="10933"/>
    <cellStyle name="Отдельная ячейка-результат 20 6" xfId="10934"/>
    <cellStyle name="Отдельная ячейка-результат 20 7" xfId="10935"/>
    <cellStyle name="Отдельная ячейка-результат 21" xfId="10936"/>
    <cellStyle name="Отдельная ячейка-результат 21 2" xfId="10937"/>
    <cellStyle name="Отдельная ячейка-результат 21 2 2" xfId="10938"/>
    <cellStyle name="Отдельная ячейка-результат 21 2 2 2" xfId="10939"/>
    <cellStyle name="Отдельная ячейка-результат 21 2 2 3" xfId="10940"/>
    <cellStyle name="Отдельная ячейка-результат 21 2 3" xfId="10941"/>
    <cellStyle name="Отдельная ячейка-результат 21 2 3 2" xfId="10942"/>
    <cellStyle name="Отдельная ячейка-результат 21 2 3 3" xfId="10943"/>
    <cellStyle name="Отдельная ячейка-результат 21 2 3 4" xfId="10944"/>
    <cellStyle name="Отдельная ячейка-результат 21 2 4" xfId="10945"/>
    <cellStyle name="Отдельная ячейка-результат 21 2 4 2" xfId="10946"/>
    <cellStyle name="Отдельная ячейка-результат 21 2 5" xfId="10947"/>
    <cellStyle name="Отдельная ячейка-результат 21 3" xfId="10948"/>
    <cellStyle name="Отдельная ячейка-результат 21 3 2" xfId="10949"/>
    <cellStyle name="Отдельная ячейка-результат 21 3 2 2" xfId="10950"/>
    <cellStyle name="Отдельная ячейка-результат 21 3 3" xfId="10951"/>
    <cellStyle name="Отдельная ячейка-результат 21 3 3 2" xfId="10952"/>
    <cellStyle name="Отдельная ячейка-результат 21 3 4" xfId="10953"/>
    <cellStyle name="Отдельная ячейка-результат 21 3 5" xfId="10954"/>
    <cellStyle name="Отдельная ячейка-результат 21 4" xfId="10955"/>
    <cellStyle name="Отдельная ячейка-результат 21 4 2" xfId="10956"/>
    <cellStyle name="Отдельная ячейка-результат 21 5" xfId="10957"/>
    <cellStyle name="Отдельная ячейка-результат 21 5 2" xfId="10958"/>
    <cellStyle name="Отдельная ячейка-результат 21 6" xfId="10959"/>
    <cellStyle name="Отдельная ячейка-результат 21 7" xfId="10960"/>
    <cellStyle name="Отдельная ячейка-результат 22" xfId="10961"/>
    <cellStyle name="Отдельная ячейка-результат 22 2" xfId="10962"/>
    <cellStyle name="Отдельная ячейка-результат 22 2 2" xfId="10963"/>
    <cellStyle name="Отдельная ячейка-результат 22 3" xfId="10964"/>
    <cellStyle name="Отдельная ячейка-результат 22 4" xfId="10965"/>
    <cellStyle name="Отдельная ячейка-результат 23" xfId="10966"/>
    <cellStyle name="Отдельная ячейка-результат 23 2" xfId="10967"/>
    <cellStyle name="Отдельная ячейка-результат 23 2 2" xfId="10968"/>
    <cellStyle name="Отдельная ячейка-результат 23 3" xfId="10969"/>
    <cellStyle name="Отдельная ячейка-результат 23 4" xfId="10970"/>
    <cellStyle name="Отдельная ячейка-результат 24" xfId="10971"/>
    <cellStyle name="Отдельная ячейка-результат 24 2" xfId="10972"/>
    <cellStyle name="Отдельная ячейка-результат 24 2 2" xfId="10973"/>
    <cellStyle name="Отдельная ячейка-результат 24 3" xfId="10974"/>
    <cellStyle name="Отдельная ячейка-результат 24 4" xfId="10975"/>
    <cellStyle name="Отдельная ячейка-результат 25" xfId="10976"/>
    <cellStyle name="Отдельная ячейка-результат 25 2" xfId="10977"/>
    <cellStyle name="Отдельная ячейка-результат 25 2 2" xfId="10978"/>
    <cellStyle name="Отдельная ячейка-результат 25 3" xfId="10979"/>
    <cellStyle name="Отдельная ячейка-результат 25 4" xfId="10980"/>
    <cellStyle name="Отдельная ячейка-результат 26" xfId="10981"/>
    <cellStyle name="Отдельная ячейка-результат 26 2" xfId="10982"/>
    <cellStyle name="Отдельная ячейка-результат 26 2 2" xfId="10983"/>
    <cellStyle name="Отдельная ячейка-результат 26 3" xfId="10984"/>
    <cellStyle name="Отдельная ячейка-результат 26 4" xfId="10985"/>
    <cellStyle name="Отдельная ячейка-результат 27" xfId="10986"/>
    <cellStyle name="Отдельная ячейка-результат 27 2" xfId="10987"/>
    <cellStyle name="Отдельная ячейка-результат 27 2 2" xfId="10988"/>
    <cellStyle name="Отдельная ячейка-результат 27 3" xfId="10989"/>
    <cellStyle name="Отдельная ячейка-результат 27 4" xfId="10990"/>
    <cellStyle name="Отдельная ячейка-результат 28" xfId="10991"/>
    <cellStyle name="Отдельная ячейка-результат 28 2" xfId="10992"/>
    <cellStyle name="Отдельная ячейка-результат 28 2 2" xfId="10993"/>
    <cellStyle name="Отдельная ячейка-результат 28 3" xfId="10994"/>
    <cellStyle name="Отдельная ячейка-результат 28 4" xfId="10995"/>
    <cellStyle name="Отдельная ячейка-результат 29" xfId="10996"/>
    <cellStyle name="Отдельная ячейка-результат 29 2" xfId="10997"/>
    <cellStyle name="Отдельная ячейка-результат 29 2 2" xfId="10998"/>
    <cellStyle name="Отдельная ячейка-результат 29 3" xfId="10999"/>
    <cellStyle name="Отдельная ячейка-результат 29 4" xfId="11000"/>
    <cellStyle name="Отдельная ячейка-результат 3" xfId="11001"/>
    <cellStyle name="Отдельная ячейка-результат 3 2" xfId="11002"/>
    <cellStyle name="Отдельная ячейка-результат 3 2 2" xfId="11003"/>
    <cellStyle name="Отдельная ячейка-результат 3 2 2 2" xfId="11004"/>
    <cellStyle name="Отдельная ячейка-результат 3 2 2 3" xfId="11005"/>
    <cellStyle name="Отдельная ячейка-результат 3 2 3" xfId="11006"/>
    <cellStyle name="Отдельная ячейка-результат 3 2 3 2" xfId="11007"/>
    <cellStyle name="Отдельная ячейка-результат 3 2 3 2 2" xfId="11008"/>
    <cellStyle name="Отдельная ячейка-результат 3 2 3 3" xfId="11009"/>
    <cellStyle name="Отдельная ячейка-результат 3 2 3 4" xfId="11010"/>
    <cellStyle name="Отдельная ячейка-результат 3 2 3 5" xfId="11011"/>
    <cellStyle name="Отдельная ячейка-результат 3 2 4" xfId="11012"/>
    <cellStyle name="Отдельная ячейка-результат 3 2 4 2" xfId="11013"/>
    <cellStyle name="Отдельная ячейка-результат 3 2 5" xfId="11014"/>
    <cellStyle name="Отдельная ячейка-результат 3 2 6" xfId="11015"/>
    <cellStyle name="Отдельная ячейка-результат 3 2 7" xfId="11016"/>
    <cellStyle name="Отдельная ячейка-результат 3 3" xfId="11017"/>
    <cellStyle name="Отдельная ячейка-результат 3 3 2" xfId="11018"/>
    <cellStyle name="Отдельная ячейка-результат 3 3 2 2" xfId="11019"/>
    <cellStyle name="Отдельная ячейка-результат 3 3 3" xfId="11020"/>
    <cellStyle name="Отдельная ячейка-результат 3 3 3 2" xfId="11021"/>
    <cellStyle name="Отдельная ячейка-результат 3 3 4" xfId="11022"/>
    <cellStyle name="Отдельная ячейка-результат 3 3 5" xfId="11023"/>
    <cellStyle name="Отдельная ячейка-результат 3 4" xfId="11024"/>
    <cellStyle name="Отдельная ячейка-результат 3 4 2" xfId="11025"/>
    <cellStyle name="Отдельная ячейка-результат 3 4 3" xfId="11026"/>
    <cellStyle name="Отдельная ячейка-результат 3 4 4" xfId="11027"/>
    <cellStyle name="Отдельная ячейка-результат 3 4 5" xfId="11028"/>
    <cellStyle name="Отдельная ячейка-результат 3 5" xfId="11029"/>
    <cellStyle name="Отдельная ячейка-результат 3 5 2" xfId="11030"/>
    <cellStyle name="Отдельная ячейка-результат 3 6" xfId="11031"/>
    <cellStyle name="Отдельная ячейка-результат 3 7" xfId="11032"/>
    <cellStyle name="Отдельная ячейка-результат 3 8" xfId="11033"/>
    <cellStyle name="Отдельная ячейка-результат 30" xfId="11034"/>
    <cellStyle name="Отдельная ячейка-результат 30 2" xfId="11035"/>
    <cellStyle name="Отдельная ячейка-результат 30 2 2" xfId="11036"/>
    <cellStyle name="Отдельная ячейка-результат 30 3" xfId="11037"/>
    <cellStyle name="Отдельная ячейка-результат 30 4" xfId="11038"/>
    <cellStyle name="Отдельная ячейка-результат 31" xfId="11039"/>
    <cellStyle name="Отдельная ячейка-результат 31 2" xfId="11040"/>
    <cellStyle name="Отдельная ячейка-результат 31 2 2" xfId="11041"/>
    <cellStyle name="Отдельная ячейка-результат 31 3" xfId="11042"/>
    <cellStyle name="Отдельная ячейка-результат 31 4" xfId="11043"/>
    <cellStyle name="Отдельная ячейка-результат 32" xfId="11044"/>
    <cellStyle name="Отдельная ячейка-результат 32 2" xfId="11045"/>
    <cellStyle name="Отдельная ячейка-результат 32 2 2" xfId="11046"/>
    <cellStyle name="Отдельная ячейка-результат 32 3" xfId="11047"/>
    <cellStyle name="Отдельная ячейка-результат 32 4" xfId="11048"/>
    <cellStyle name="Отдельная ячейка-результат 33" xfId="11049"/>
    <cellStyle name="Отдельная ячейка-результат 33 2" xfId="11050"/>
    <cellStyle name="Отдельная ячейка-результат 33 2 2" xfId="11051"/>
    <cellStyle name="Отдельная ячейка-результат 33 3" xfId="11052"/>
    <cellStyle name="Отдельная ячейка-результат 33 4" xfId="11053"/>
    <cellStyle name="Отдельная ячейка-результат 34" xfId="11054"/>
    <cellStyle name="Отдельная ячейка-результат 34 2" xfId="11055"/>
    <cellStyle name="Отдельная ячейка-результат 34 2 2" xfId="11056"/>
    <cellStyle name="Отдельная ячейка-результат 34 3" xfId="11057"/>
    <cellStyle name="Отдельная ячейка-результат 34 4" xfId="11058"/>
    <cellStyle name="Отдельная ячейка-результат 35" xfId="11059"/>
    <cellStyle name="Отдельная ячейка-результат 35 2" xfId="11060"/>
    <cellStyle name="Отдельная ячейка-результат 35 2 2" xfId="11061"/>
    <cellStyle name="Отдельная ячейка-результат 35 3" xfId="11062"/>
    <cellStyle name="Отдельная ячейка-результат 35 4" xfId="11063"/>
    <cellStyle name="Отдельная ячейка-результат 36" xfId="11064"/>
    <cellStyle name="Отдельная ячейка-результат 36 2" xfId="11065"/>
    <cellStyle name="Отдельная ячейка-результат 36 2 2" xfId="11066"/>
    <cellStyle name="Отдельная ячейка-результат 36 3" xfId="11067"/>
    <cellStyle name="Отдельная ячейка-результат 36 4" xfId="11068"/>
    <cellStyle name="Отдельная ячейка-результат 37" xfId="11069"/>
    <cellStyle name="Отдельная ячейка-результат 37 2" xfId="11070"/>
    <cellStyle name="Отдельная ячейка-результат 37 2 2" xfId="11071"/>
    <cellStyle name="Отдельная ячейка-результат 37 3" xfId="11072"/>
    <cellStyle name="Отдельная ячейка-результат 37 4" xfId="11073"/>
    <cellStyle name="Отдельная ячейка-результат 38" xfId="11074"/>
    <cellStyle name="Отдельная ячейка-результат 38 2" xfId="11075"/>
    <cellStyle name="Отдельная ячейка-результат 38 2 2" xfId="11076"/>
    <cellStyle name="Отдельная ячейка-результат 38 3" xfId="11077"/>
    <cellStyle name="Отдельная ячейка-результат 38 4" xfId="11078"/>
    <cellStyle name="Отдельная ячейка-результат 39" xfId="11079"/>
    <cellStyle name="Отдельная ячейка-результат 39 2" xfId="11080"/>
    <cellStyle name="Отдельная ячейка-результат 39 2 2" xfId="11081"/>
    <cellStyle name="Отдельная ячейка-результат 39 3" xfId="11082"/>
    <cellStyle name="Отдельная ячейка-результат 39 4" xfId="11083"/>
    <cellStyle name="Отдельная ячейка-результат 4" xfId="11084"/>
    <cellStyle name="Отдельная ячейка-результат 4 2" xfId="11085"/>
    <cellStyle name="Отдельная ячейка-результат 4 2 2" xfId="11086"/>
    <cellStyle name="Отдельная ячейка-результат 4 2 2 2" xfId="11087"/>
    <cellStyle name="Отдельная ячейка-результат 4 2 2 3" xfId="11088"/>
    <cellStyle name="Отдельная ячейка-результат 4 2 3" xfId="11089"/>
    <cellStyle name="Отдельная ячейка-результат 4 2 3 2" xfId="11090"/>
    <cellStyle name="Отдельная ячейка-результат 4 2 3 2 2" xfId="11091"/>
    <cellStyle name="Отдельная ячейка-результат 4 2 3 3" xfId="11092"/>
    <cellStyle name="Отдельная ячейка-результат 4 2 3 4" xfId="11093"/>
    <cellStyle name="Отдельная ячейка-результат 4 2 3 5" xfId="11094"/>
    <cellStyle name="Отдельная ячейка-результат 4 2 4" xfId="11095"/>
    <cellStyle name="Отдельная ячейка-результат 4 2 4 2" xfId="11096"/>
    <cellStyle name="Отдельная ячейка-результат 4 2 5" xfId="11097"/>
    <cellStyle name="Отдельная ячейка-результат 4 2 6" xfId="11098"/>
    <cellStyle name="Отдельная ячейка-результат 4 2 7" xfId="11099"/>
    <cellStyle name="Отдельная ячейка-результат 4 3" xfId="11100"/>
    <cellStyle name="Отдельная ячейка-результат 4 3 2" xfId="11101"/>
    <cellStyle name="Отдельная ячейка-результат 4 3 2 2" xfId="11102"/>
    <cellStyle name="Отдельная ячейка-результат 4 3 3" xfId="11103"/>
    <cellStyle name="Отдельная ячейка-результат 4 3 3 2" xfId="11104"/>
    <cellStyle name="Отдельная ячейка-результат 4 3 4" xfId="11105"/>
    <cellStyle name="Отдельная ячейка-результат 4 3 5" xfId="11106"/>
    <cellStyle name="Отдельная ячейка-результат 4 4" xfId="11107"/>
    <cellStyle name="Отдельная ячейка-результат 4 4 2" xfId="11108"/>
    <cellStyle name="Отдельная ячейка-результат 4 4 3" xfId="11109"/>
    <cellStyle name="Отдельная ячейка-результат 4 4 4" xfId="11110"/>
    <cellStyle name="Отдельная ячейка-результат 4 4 5" xfId="11111"/>
    <cellStyle name="Отдельная ячейка-результат 4 5" xfId="11112"/>
    <cellStyle name="Отдельная ячейка-результат 4 5 2" xfId="11113"/>
    <cellStyle name="Отдельная ячейка-результат 4 6" xfId="11114"/>
    <cellStyle name="Отдельная ячейка-результат 4 7" xfId="11115"/>
    <cellStyle name="Отдельная ячейка-результат 4 8" xfId="11116"/>
    <cellStyle name="Отдельная ячейка-результат 40" xfId="11117"/>
    <cellStyle name="Отдельная ячейка-результат 40 2" xfId="11118"/>
    <cellStyle name="Отдельная ячейка-результат 40 2 2" xfId="11119"/>
    <cellStyle name="Отдельная ячейка-результат 40 3" xfId="11120"/>
    <cellStyle name="Отдельная ячейка-результат 40 4" xfId="11121"/>
    <cellStyle name="Отдельная ячейка-результат 41" xfId="11122"/>
    <cellStyle name="Отдельная ячейка-результат 41 2" xfId="11123"/>
    <cellStyle name="Отдельная ячейка-результат 41 2 2" xfId="11124"/>
    <cellStyle name="Отдельная ячейка-результат 41 3" xfId="11125"/>
    <cellStyle name="Отдельная ячейка-результат 41 4" xfId="11126"/>
    <cellStyle name="Отдельная ячейка-результат 42" xfId="11127"/>
    <cellStyle name="Отдельная ячейка-результат 42 2" xfId="11128"/>
    <cellStyle name="Отдельная ячейка-результат 42 2 2" xfId="11129"/>
    <cellStyle name="Отдельная ячейка-результат 42 3" xfId="11130"/>
    <cellStyle name="Отдельная ячейка-результат 42 4" xfId="11131"/>
    <cellStyle name="Отдельная ячейка-результат 43" xfId="11132"/>
    <cellStyle name="Отдельная ячейка-результат 43 2" xfId="11133"/>
    <cellStyle name="Отдельная ячейка-результат 43 2 2" xfId="11134"/>
    <cellStyle name="Отдельная ячейка-результат 43 3" xfId="11135"/>
    <cellStyle name="Отдельная ячейка-результат 43 4" xfId="11136"/>
    <cellStyle name="Отдельная ячейка-результат 44" xfId="11137"/>
    <cellStyle name="Отдельная ячейка-результат 44 2" xfId="11138"/>
    <cellStyle name="Отдельная ячейка-результат 44 2 2" xfId="11139"/>
    <cellStyle name="Отдельная ячейка-результат 44 3" xfId="11140"/>
    <cellStyle name="Отдельная ячейка-результат 44 4" xfId="11141"/>
    <cellStyle name="Отдельная ячейка-результат 45" xfId="11142"/>
    <cellStyle name="Отдельная ячейка-результат 45 2" xfId="11143"/>
    <cellStyle name="Отдельная ячейка-результат 45 2 2" xfId="11144"/>
    <cellStyle name="Отдельная ячейка-результат 45 3" xfId="11145"/>
    <cellStyle name="Отдельная ячейка-результат 45 4" xfId="11146"/>
    <cellStyle name="Отдельная ячейка-результат 46" xfId="11147"/>
    <cellStyle name="Отдельная ячейка-результат 46 2" xfId="11148"/>
    <cellStyle name="Отдельная ячейка-результат 46 2 2" xfId="11149"/>
    <cellStyle name="Отдельная ячейка-результат 46 3" xfId="11150"/>
    <cellStyle name="Отдельная ячейка-результат 46 4" xfId="11151"/>
    <cellStyle name="Отдельная ячейка-результат 47" xfId="11152"/>
    <cellStyle name="Отдельная ячейка-результат 47 2" xfId="11153"/>
    <cellStyle name="Отдельная ячейка-результат 47 2 2" xfId="11154"/>
    <cellStyle name="Отдельная ячейка-результат 47 3" xfId="11155"/>
    <cellStyle name="Отдельная ячейка-результат 47 4" xfId="11156"/>
    <cellStyle name="Отдельная ячейка-результат 48" xfId="11157"/>
    <cellStyle name="Отдельная ячейка-результат 48 2" xfId="11158"/>
    <cellStyle name="Отдельная ячейка-результат 48 2 2" xfId="11159"/>
    <cellStyle name="Отдельная ячейка-результат 48 3" xfId="11160"/>
    <cellStyle name="Отдельная ячейка-результат 48 4" xfId="11161"/>
    <cellStyle name="Отдельная ячейка-результат 49" xfId="11162"/>
    <cellStyle name="Отдельная ячейка-результат 49 2" xfId="11163"/>
    <cellStyle name="Отдельная ячейка-результат 49 2 2" xfId="11164"/>
    <cellStyle name="Отдельная ячейка-результат 49 3" xfId="11165"/>
    <cellStyle name="Отдельная ячейка-результат 49 4" xfId="11166"/>
    <cellStyle name="Отдельная ячейка-результат 5" xfId="11167"/>
    <cellStyle name="Отдельная ячейка-результат 5 2" xfId="11168"/>
    <cellStyle name="Отдельная ячейка-результат 5 2 2" xfId="11169"/>
    <cellStyle name="Отдельная ячейка-результат 5 2 2 2" xfId="11170"/>
    <cellStyle name="Отдельная ячейка-результат 5 2 2 3" xfId="11171"/>
    <cellStyle name="Отдельная ячейка-результат 5 2 3" xfId="11172"/>
    <cellStyle name="Отдельная ячейка-результат 5 2 3 2" xfId="11173"/>
    <cellStyle name="Отдельная ячейка-результат 5 2 3 2 2" xfId="11174"/>
    <cellStyle name="Отдельная ячейка-результат 5 2 3 3" xfId="11175"/>
    <cellStyle name="Отдельная ячейка-результат 5 2 3 4" xfId="11176"/>
    <cellStyle name="Отдельная ячейка-результат 5 2 3 5" xfId="11177"/>
    <cellStyle name="Отдельная ячейка-результат 5 2 4" xfId="11178"/>
    <cellStyle name="Отдельная ячейка-результат 5 2 4 2" xfId="11179"/>
    <cellStyle name="Отдельная ячейка-результат 5 2 5" xfId="11180"/>
    <cellStyle name="Отдельная ячейка-результат 5 2 6" xfId="11181"/>
    <cellStyle name="Отдельная ячейка-результат 5 2 7" xfId="11182"/>
    <cellStyle name="Отдельная ячейка-результат 5 3" xfId="11183"/>
    <cellStyle name="Отдельная ячейка-результат 5 3 2" xfId="11184"/>
    <cellStyle name="Отдельная ячейка-результат 5 3 2 2" xfId="11185"/>
    <cellStyle name="Отдельная ячейка-результат 5 3 3" xfId="11186"/>
    <cellStyle name="Отдельная ячейка-результат 5 3 3 2" xfId="11187"/>
    <cellStyle name="Отдельная ячейка-результат 5 3 4" xfId="11188"/>
    <cellStyle name="Отдельная ячейка-результат 5 3 5" xfId="11189"/>
    <cellStyle name="Отдельная ячейка-результат 5 4" xfId="11190"/>
    <cellStyle name="Отдельная ячейка-результат 5 4 2" xfId="11191"/>
    <cellStyle name="Отдельная ячейка-результат 5 4 3" xfId="11192"/>
    <cellStyle name="Отдельная ячейка-результат 5 4 4" xfId="11193"/>
    <cellStyle name="Отдельная ячейка-результат 5 4 5" xfId="11194"/>
    <cellStyle name="Отдельная ячейка-результат 5 5" xfId="11195"/>
    <cellStyle name="Отдельная ячейка-результат 5 5 2" xfId="11196"/>
    <cellStyle name="Отдельная ячейка-результат 5 6" xfId="11197"/>
    <cellStyle name="Отдельная ячейка-результат 5 7" xfId="11198"/>
    <cellStyle name="Отдельная ячейка-результат 5 8" xfId="11199"/>
    <cellStyle name="Отдельная ячейка-результат 50" xfId="11200"/>
    <cellStyle name="Отдельная ячейка-результат 50 2" xfId="11201"/>
    <cellStyle name="Отдельная ячейка-результат 50 2 2" xfId="11202"/>
    <cellStyle name="Отдельная ячейка-результат 50 3" xfId="11203"/>
    <cellStyle name="Отдельная ячейка-результат 50 4" xfId="11204"/>
    <cellStyle name="Отдельная ячейка-результат 51" xfId="11205"/>
    <cellStyle name="Отдельная ячейка-результат 51 2" xfId="11206"/>
    <cellStyle name="Отдельная ячейка-результат 51 2 2" xfId="11207"/>
    <cellStyle name="Отдельная ячейка-результат 51 3" xfId="11208"/>
    <cellStyle name="Отдельная ячейка-результат 51 4" xfId="11209"/>
    <cellStyle name="Отдельная ячейка-результат 52" xfId="11210"/>
    <cellStyle name="Отдельная ячейка-результат 52 2" xfId="11211"/>
    <cellStyle name="Отдельная ячейка-результат 52 2 2" xfId="11212"/>
    <cellStyle name="Отдельная ячейка-результат 52 3" xfId="11213"/>
    <cellStyle name="Отдельная ячейка-результат 52 4" xfId="11214"/>
    <cellStyle name="Отдельная ячейка-результат 53" xfId="11215"/>
    <cellStyle name="Отдельная ячейка-результат 53 2" xfId="11216"/>
    <cellStyle name="Отдельная ячейка-результат 53 2 2" xfId="11217"/>
    <cellStyle name="Отдельная ячейка-результат 53 3" xfId="11218"/>
    <cellStyle name="Отдельная ячейка-результат 53 4" xfId="11219"/>
    <cellStyle name="Отдельная ячейка-результат 54" xfId="11220"/>
    <cellStyle name="Отдельная ячейка-результат 54 2" xfId="11221"/>
    <cellStyle name="Отдельная ячейка-результат 54 2 2" xfId="11222"/>
    <cellStyle name="Отдельная ячейка-результат 54 3" xfId="11223"/>
    <cellStyle name="Отдельная ячейка-результат 54 4" xfId="11224"/>
    <cellStyle name="Отдельная ячейка-результат 55" xfId="11225"/>
    <cellStyle name="Отдельная ячейка-результат 55 2" xfId="11226"/>
    <cellStyle name="Отдельная ячейка-результат 55 2 2" xfId="11227"/>
    <cellStyle name="Отдельная ячейка-результат 55 3" xfId="11228"/>
    <cellStyle name="Отдельная ячейка-результат 55 4" xfId="11229"/>
    <cellStyle name="Отдельная ячейка-результат 56" xfId="11230"/>
    <cellStyle name="Отдельная ячейка-результат 56 2" xfId="11231"/>
    <cellStyle name="Отдельная ячейка-результат 56 2 2" xfId="11232"/>
    <cellStyle name="Отдельная ячейка-результат 56 3" xfId="11233"/>
    <cellStyle name="Отдельная ячейка-результат 56 4" xfId="11234"/>
    <cellStyle name="Отдельная ячейка-результат 57" xfId="11235"/>
    <cellStyle name="Отдельная ячейка-результат 57 2" xfId="11236"/>
    <cellStyle name="Отдельная ячейка-результат 57 2 2" xfId="11237"/>
    <cellStyle name="Отдельная ячейка-результат 57 3" xfId="11238"/>
    <cellStyle name="Отдельная ячейка-результат 57 4" xfId="11239"/>
    <cellStyle name="Отдельная ячейка-результат 58" xfId="11240"/>
    <cellStyle name="Отдельная ячейка-результат 58 2" xfId="11241"/>
    <cellStyle name="Отдельная ячейка-результат 58 2 2" xfId="11242"/>
    <cellStyle name="Отдельная ячейка-результат 58 3" xfId="11243"/>
    <cellStyle name="Отдельная ячейка-результат 58 4" xfId="11244"/>
    <cellStyle name="Отдельная ячейка-результат 59" xfId="11245"/>
    <cellStyle name="Отдельная ячейка-результат 59 2" xfId="11246"/>
    <cellStyle name="Отдельная ячейка-результат 59 2 2" xfId="11247"/>
    <cellStyle name="Отдельная ячейка-результат 59 3" xfId="11248"/>
    <cellStyle name="Отдельная ячейка-результат 59 4" xfId="11249"/>
    <cellStyle name="Отдельная ячейка-результат 6" xfId="11250"/>
    <cellStyle name="Отдельная ячейка-результат 6 2" xfId="11251"/>
    <cellStyle name="Отдельная ячейка-результат 6 2 2" xfId="11252"/>
    <cellStyle name="Отдельная ячейка-результат 6 2 2 2" xfId="11253"/>
    <cellStyle name="Отдельная ячейка-результат 6 2 2 3" xfId="11254"/>
    <cellStyle name="Отдельная ячейка-результат 6 2 3" xfId="11255"/>
    <cellStyle name="Отдельная ячейка-результат 6 2 3 2" xfId="11256"/>
    <cellStyle name="Отдельная ячейка-результат 6 2 3 2 2" xfId="11257"/>
    <cellStyle name="Отдельная ячейка-результат 6 2 3 3" xfId="11258"/>
    <cellStyle name="Отдельная ячейка-результат 6 2 3 4" xfId="11259"/>
    <cellStyle name="Отдельная ячейка-результат 6 2 3 5" xfId="11260"/>
    <cellStyle name="Отдельная ячейка-результат 6 2 4" xfId="11261"/>
    <cellStyle name="Отдельная ячейка-результат 6 2 4 2" xfId="11262"/>
    <cellStyle name="Отдельная ячейка-результат 6 2 5" xfId="11263"/>
    <cellStyle name="Отдельная ячейка-результат 6 2 6" xfId="11264"/>
    <cellStyle name="Отдельная ячейка-результат 6 2 7" xfId="11265"/>
    <cellStyle name="Отдельная ячейка-результат 6 3" xfId="11266"/>
    <cellStyle name="Отдельная ячейка-результат 6 3 2" xfId="11267"/>
    <cellStyle name="Отдельная ячейка-результат 6 3 2 2" xfId="11268"/>
    <cellStyle name="Отдельная ячейка-результат 6 3 3" xfId="11269"/>
    <cellStyle name="Отдельная ячейка-результат 6 3 3 2" xfId="11270"/>
    <cellStyle name="Отдельная ячейка-результат 6 3 4" xfId="11271"/>
    <cellStyle name="Отдельная ячейка-результат 6 3 5" xfId="11272"/>
    <cellStyle name="Отдельная ячейка-результат 6 4" xfId="11273"/>
    <cellStyle name="Отдельная ячейка-результат 6 4 2" xfId="11274"/>
    <cellStyle name="Отдельная ячейка-результат 6 4 3" xfId="11275"/>
    <cellStyle name="Отдельная ячейка-результат 6 4 4" xfId="11276"/>
    <cellStyle name="Отдельная ячейка-результат 6 4 5" xfId="11277"/>
    <cellStyle name="Отдельная ячейка-результат 6 5" xfId="11278"/>
    <cellStyle name="Отдельная ячейка-результат 6 5 2" xfId="11279"/>
    <cellStyle name="Отдельная ячейка-результат 6 6" xfId="11280"/>
    <cellStyle name="Отдельная ячейка-результат 6 7" xfId="11281"/>
    <cellStyle name="Отдельная ячейка-результат 6 8" xfId="11282"/>
    <cellStyle name="Отдельная ячейка-результат 60" xfId="11283"/>
    <cellStyle name="Отдельная ячейка-результат 60 2" xfId="11284"/>
    <cellStyle name="Отдельная ячейка-результат 60 2 2" xfId="11285"/>
    <cellStyle name="Отдельная ячейка-результат 60 3" xfId="11286"/>
    <cellStyle name="Отдельная ячейка-результат 61" xfId="11287"/>
    <cellStyle name="Отдельная ячейка-результат 61 2" xfId="11288"/>
    <cellStyle name="Отдельная ячейка-результат 61 2 2" xfId="11289"/>
    <cellStyle name="Отдельная ячейка-результат 61 3" xfId="11290"/>
    <cellStyle name="Отдельная ячейка-результат 62" xfId="11291"/>
    <cellStyle name="Отдельная ячейка-результат 62 2" xfId="11292"/>
    <cellStyle name="Отдельная ячейка-результат 62 2 2" xfId="11293"/>
    <cellStyle name="Отдельная ячейка-результат 62 3" xfId="11294"/>
    <cellStyle name="Отдельная ячейка-результат 63" xfId="11295"/>
    <cellStyle name="Отдельная ячейка-результат 63 2" xfId="11296"/>
    <cellStyle name="Отдельная ячейка-результат 63 2 2" xfId="11297"/>
    <cellStyle name="Отдельная ячейка-результат 63 3" xfId="11298"/>
    <cellStyle name="Отдельная ячейка-результат 64" xfId="11299"/>
    <cellStyle name="Отдельная ячейка-результат 64 2" xfId="11300"/>
    <cellStyle name="Отдельная ячейка-результат 64 2 2" xfId="11301"/>
    <cellStyle name="Отдельная ячейка-результат 64 3" xfId="11302"/>
    <cellStyle name="Отдельная ячейка-результат 65" xfId="11303"/>
    <cellStyle name="Отдельная ячейка-результат 65 2" xfId="11304"/>
    <cellStyle name="Отдельная ячейка-результат 65 2 2" xfId="11305"/>
    <cellStyle name="Отдельная ячейка-результат 65 3" xfId="11306"/>
    <cellStyle name="Отдельная ячейка-результат 66" xfId="11307"/>
    <cellStyle name="Отдельная ячейка-результат 66 2" xfId="11308"/>
    <cellStyle name="Отдельная ячейка-результат 66 2 2" xfId="11309"/>
    <cellStyle name="Отдельная ячейка-результат 66 3" xfId="11310"/>
    <cellStyle name="Отдельная ячейка-результат 67" xfId="11311"/>
    <cellStyle name="Отдельная ячейка-результат 67 2" xfId="11312"/>
    <cellStyle name="Отдельная ячейка-результат 67 2 2" xfId="11313"/>
    <cellStyle name="Отдельная ячейка-результат 67 3" xfId="11314"/>
    <cellStyle name="Отдельная ячейка-результат 68" xfId="11315"/>
    <cellStyle name="Отдельная ячейка-результат 68 2" xfId="11316"/>
    <cellStyle name="Отдельная ячейка-результат 68 2 2" xfId="11317"/>
    <cellStyle name="Отдельная ячейка-результат 68 3" xfId="11318"/>
    <cellStyle name="Отдельная ячейка-результат 69" xfId="11319"/>
    <cellStyle name="Отдельная ячейка-результат 69 2" xfId="11320"/>
    <cellStyle name="Отдельная ячейка-результат 69 2 2" xfId="11321"/>
    <cellStyle name="Отдельная ячейка-результат 69 3" xfId="11322"/>
    <cellStyle name="Отдельная ячейка-результат 7" xfId="11323"/>
    <cellStyle name="Отдельная ячейка-результат 7 2" xfId="11324"/>
    <cellStyle name="Отдельная ячейка-результат 7 2 2" xfId="11325"/>
    <cellStyle name="Отдельная ячейка-результат 7 2 2 2" xfId="11326"/>
    <cellStyle name="Отдельная ячейка-результат 7 2 2 3" xfId="11327"/>
    <cellStyle name="Отдельная ячейка-результат 7 2 3" xfId="11328"/>
    <cellStyle name="Отдельная ячейка-результат 7 2 3 2" xfId="11329"/>
    <cellStyle name="Отдельная ячейка-результат 7 2 3 2 2" xfId="11330"/>
    <cellStyle name="Отдельная ячейка-результат 7 2 3 3" xfId="11331"/>
    <cellStyle name="Отдельная ячейка-результат 7 2 3 4" xfId="11332"/>
    <cellStyle name="Отдельная ячейка-результат 7 2 3 5" xfId="11333"/>
    <cellStyle name="Отдельная ячейка-результат 7 2 4" xfId="11334"/>
    <cellStyle name="Отдельная ячейка-результат 7 2 4 2" xfId="11335"/>
    <cellStyle name="Отдельная ячейка-результат 7 2 5" xfId="11336"/>
    <cellStyle name="Отдельная ячейка-результат 7 2 6" xfId="11337"/>
    <cellStyle name="Отдельная ячейка-результат 7 2 7" xfId="11338"/>
    <cellStyle name="Отдельная ячейка-результат 7 3" xfId="11339"/>
    <cellStyle name="Отдельная ячейка-результат 7 3 2" xfId="11340"/>
    <cellStyle name="Отдельная ячейка-результат 7 3 2 2" xfId="11341"/>
    <cellStyle name="Отдельная ячейка-результат 7 3 3" xfId="11342"/>
    <cellStyle name="Отдельная ячейка-результат 7 3 3 2" xfId="11343"/>
    <cellStyle name="Отдельная ячейка-результат 7 3 4" xfId="11344"/>
    <cellStyle name="Отдельная ячейка-результат 7 3 5" xfId="11345"/>
    <cellStyle name="Отдельная ячейка-результат 7 4" xfId="11346"/>
    <cellStyle name="Отдельная ячейка-результат 7 4 2" xfId="11347"/>
    <cellStyle name="Отдельная ячейка-результат 7 4 3" xfId="11348"/>
    <cellStyle name="Отдельная ячейка-результат 7 4 4" xfId="11349"/>
    <cellStyle name="Отдельная ячейка-результат 7 4 5" xfId="11350"/>
    <cellStyle name="Отдельная ячейка-результат 7 5" xfId="11351"/>
    <cellStyle name="Отдельная ячейка-результат 7 5 2" xfId="11352"/>
    <cellStyle name="Отдельная ячейка-результат 7 6" xfId="11353"/>
    <cellStyle name="Отдельная ячейка-результат 7 7" xfId="11354"/>
    <cellStyle name="Отдельная ячейка-результат 7 8" xfId="11355"/>
    <cellStyle name="Отдельная ячейка-результат 70" xfId="11356"/>
    <cellStyle name="Отдельная ячейка-результат 70 2" xfId="11357"/>
    <cellStyle name="Отдельная ячейка-результат 70 2 2" xfId="11358"/>
    <cellStyle name="Отдельная ячейка-результат 70 3" xfId="11359"/>
    <cellStyle name="Отдельная ячейка-результат 71" xfId="11360"/>
    <cellStyle name="Отдельная ячейка-результат 71 2" xfId="11361"/>
    <cellStyle name="Отдельная ячейка-результат 71 2 2" xfId="11362"/>
    <cellStyle name="Отдельная ячейка-результат 71 3" xfId="11363"/>
    <cellStyle name="Отдельная ячейка-результат 72" xfId="11364"/>
    <cellStyle name="Отдельная ячейка-результат 72 2" xfId="11365"/>
    <cellStyle name="Отдельная ячейка-результат 72 2 2" xfId="11366"/>
    <cellStyle name="Отдельная ячейка-результат 72 3" xfId="11367"/>
    <cellStyle name="Отдельная ячейка-результат 73" xfId="11368"/>
    <cellStyle name="Отдельная ячейка-результат 73 2" xfId="11369"/>
    <cellStyle name="Отдельная ячейка-результат 73 2 2" xfId="11370"/>
    <cellStyle name="Отдельная ячейка-результат 73 3" xfId="11371"/>
    <cellStyle name="Отдельная ячейка-результат 74" xfId="11372"/>
    <cellStyle name="Отдельная ячейка-результат 74 2" xfId="11373"/>
    <cellStyle name="Отдельная ячейка-результат 74 2 2" xfId="11374"/>
    <cellStyle name="Отдельная ячейка-результат 74 3" xfId="11375"/>
    <cellStyle name="Отдельная ячейка-результат 75" xfId="11376"/>
    <cellStyle name="Отдельная ячейка-результат 75 2" xfId="11377"/>
    <cellStyle name="Отдельная ячейка-результат 75 2 2" xfId="11378"/>
    <cellStyle name="Отдельная ячейка-результат 75 3" xfId="11379"/>
    <cellStyle name="Отдельная ячейка-результат 76" xfId="11380"/>
    <cellStyle name="Отдельная ячейка-результат 76 2" xfId="11381"/>
    <cellStyle name="Отдельная ячейка-результат 76 2 2" xfId="11382"/>
    <cellStyle name="Отдельная ячейка-результат 76 3" xfId="11383"/>
    <cellStyle name="Отдельная ячейка-результат 77" xfId="11384"/>
    <cellStyle name="Отдельная ячейка-результат 77 2" xfId="11385"/>
    <cellStyle name="Отдельная ячейка-результат 77 2 2" xfId="11386"/>
    <cellStyle name="Отдельная ячейка-результат 77 3" xfId="11387"/>
    <cellStyle name="Отдельная ячейка-результат 78" xfId="11388"/>
    <cellStyle name="Отдельная ячейка-результат 78 2" xfId="11389"/>
    <cellStyle name="Отдельная ячейка-результат 79" xfId="11390"/>
    <cellStyle name="Отдельная ячейка-результат 79 2" xfId="11391"/>
    <cellStyle name="Отдельная ячейка-результат 8" xfId="11392"/>
    <cellStyle name="Отдельная ячейка-результат 8 2" xfId="11393"/>
    <cellStyle name="Отдельная ячейка-результат 8 2 2" xfId="11394"/>
    <cellStyle name="Отдельная ячейка-результат 8 2 2 2" xfId="11395"/>
    <cellStyle name="Отдельная ячейка-результат 8 2 2 3" xfId="11396"/>
    <cellStyle name="Отдельная ячейка-результат 8 2 3" xfId="11397"/>
    <cellStyle name="Отдельная ячейка-результат 8 2 3 2" xfId="11398"/>
    <cellStyle name="Отдельная ячейка-результат 8 2 3 2 2" xfId="11399"/>
    <cellStyle name="Отдельная ячейка-результат 8 2 3 3" xfId="11400"/>
    <cellStyle name="Отдельная ячейка-результат 8 2 3 4" xfId="11401"/>
    <cellStyle name="Отдельная ячейка-результат 8 2 3 5" xfId="11402"/>
    <cellStyle name="Отдельная ячейка-результат 8 2 4" xfId="11403"/>
    <cellStyle name="Отдельная ячейка-результат 8 2 4 2" xfId="11404"/>
    <cellStyle name="Отдельная ячейка-результат 8 2 5" xfId="11405"/>
    <cellStyle name="Отдельная ячейка-результат 8 2 6" xfId="11406"/>
    <cellStyle name="Отдельная ячейка-результат 8 2 7" xfId="11407"/>
    <cellStyle name="Отдельная ячейка-результат 8 3" xfId="11408"/>
    <cellStyle name="Отдельная ячейка-результат 8 3 2" xfId="11409"/>
    <cellStyle name="Отдельная ячейка-результат 8 3 2 2" xfId="11410"/>
    <cellStyle name="Отдельная ячейка-результат 8 3 3" xfId="11411"/>
    <cellStyle name="Отдельная ячейка-результат 8 3 3 2" xfId="11412"/>
    <cellStyle name="Отдельная ячейка-результат 8 3 4" xfId="11413"/>
    <cellStyle name="Отдельная ячейка-результат 8 3 5" xfId="11414"/>
    <cellStyle name="Отдельная ячейка-результат 8 4" xfId="11415"/>
    <cellStyle name="Отдельная ячейка-результат 8 4 2" xfId="11416"/>
    <cellStyle name="Отдельная ячейка-результат 8 4 3" xfId="11417"/>
    <cellStyle name="Отдельная ячейка-результат 8 4 4" xfId="11418"/>
    <cellStyle name="Отдельная ячейка-результат 8 4 5" xfId="11419"/>
    <cellStyle name="Отдельная ячейка-результат 8 5" xfId="11420"/>
    <cellStyle name="Отдельная ячейка-результат 8 5 2" xfId="11421"/>
    <cellStyle name="Отдельная ячейка-результат 8 6" xfId="11422"/>
    <cellStyle name="Отдельная ячейка-результат 8 7" xfId="11423"/>
    <cellStyle name="Отдельная ячейка-результат 8 8" xfId="11424"/>
    <cellStyle name="Отдельная ячейка-результат 80" xfId="11425"/>
    <cellStyle name="Отдельная ячейка-результат 80 2" xfId="11426"/>
    <cellStyle name="Отдельная ячейка-результат 81" xfId="11427"/>
    <cellStyle name="Отдельная ячейка-результат 82" xfId="11428"/>
    <cellStyle name="Отдельная ячейка-результат 83" xfId="11429"/>
    <cellStyle name="Отдельная ячейка-результат 84" xfId="11430"/>
    <cellStyle name="Отдельная ячейка-результат 85" xfId="11431"/>
    <cellStyle name="Отдельная ячейка-результат 86" xfId="11432"/>
    <cellStyle name="Отдельная ячейка-результат 87" xfId="11433"/>
    <cellStyle name="Отдельная ячейка-результат 88" xfId="11434"/>
    <cellStyle name="Отдельная ячейка-результат 89" xfId="11435"/>
    <cellStyle name="Отдельная ячейка-результат 9" xfId="11436"/>
    <cellStyle name="Отдельная ячейка-результат 9 2" xfId="11437"/>
    <cellStyle name="Отдельная ячейка-результат 9 2 2" xfId="11438"/>
    <cellStyle name="Отдельная ячейка-результат 9 2 2 2" xfId="11439"/>
    <cellStyle name="Отдельная ячейка-результат 9 2 2 3" xfId="11440"/>
    <cellStyle name="Отдельная ячейка-результат 9 2 3" xfId="11441"/>
    <cellStyle name="Отдельная ячейка-результат 9 2 3 2" xfId="11442"/>
    <cellStyle name="Отдельная ячейка-результат 9 2 3 3" xfId="11443"/>
    <cellStyle name="Отдельная ячейка-результат 9 2 3 4" xfId="11444"/>
    <cellStyle name="Отдельная ячейка-результат 9 2 4" xfId="11445"/>
    <cellStyle name="Отдельная ячейка-результат 9 2 4 2" xfId="11446"/>
    <cellStyle name="Отдельная ячейка-результат 9 2 5" xfId="11447"/>
    <cellStyle name="Отдельная ячейка-результат 9 3" xfId="11448"/>
    <cellStyle name="Отдельная ячейка-результат 9 3 2" xfId="11449"/>
    <cellStyle name="Отдельная ячейка-результат 9 3 2 2" xfId="11450"/>
    <cellStyle name="Отдельная ячейка-результат 9 3 3" xfId="11451"/>
    <cellStyle name="Отдельная ячейка-результат 9 3 3 2" xfId="11452"/>
    <cellStyle name="Отдельная ячейка-результат 9 3 4" xfId="11453"/>
    <cellStyle name="Отдельная ячейка-результат 9 3 5" xfId="11454"/>
    <cellStyle name="Отдельная ячейка-результат 9 4" xfId="11455"/>
    <cellStyle name="Отдельная ячейка-результат 9 4 2" xfId="11456"/>
    <cellStyle name="Отдельная ячейка-результат 9 5" xfId="11457"/>
    <cellStyle name="Отдельная ячейка-результат 9 5 2" xfId="11458"/>
    <cellStyle name="Отдельная ячейка-результат 9 6" xfId="11459"/>
    <cellStyle name="Отдельная ячейка-результат 9 7" xfId="11460"/>
    <cellStyle name="Отдельная ячейка-результат 90" xfId="11461"/>
    <cellStyle name="Отдельная ячейка-результат 91" xfId="11462"/>
    <cellStyle name="Отдельная ячейка-результат 92" xfId="11463"/>
    <cellStyle name="Отдельная ячейка-результат 93" xfId="11464"/>
    <cellStyle name="Отдельная ячейка-результат 94" xfId="11465"/>
    <cellStyle name="Отдельная ячейка-результат 95" xfId="11466"/>
    <cellStyle name="Отдельная ячейка-результат 96" xfId="11467"/>
    <cellStyle name="Отдельная ячейка-результат 97" xfId="11468"/>
    <cellStyle name="Отдельная ячейка-результат 98" xfId="11469"/>
    <cellStyle name="Отдельная ячейка-результат 99" xfId="11470"/>
    <cellStyle name="Плохой 2" xfId="11471"/>
    <cellStyle name="Плохой 2 2" xfId="11472"/>
    <cellStyle name="Плохой 2 2 2" xfId="11473"/>
    <cellStyle name="Плохой 2 2 3" xfId="11474"/>
    <cellStyle name="Плохой 2 3" xfId="11475"/>
    <cellStyle name="Плохой 2 3 2" xfId="11476"/>
    <cellStyle name="Плохой 2 3 3" xfId="11477"/>
    <cellStyle name="Плохой 2 4" xfId="11478"/>
    <cellStyle name="Плохой 2 5" xfId="11479"/>
    <cellStyle name="Плохой 3" xfId="11480"/>
    <cellStyle name="Плохой 3 2" xfId="11481"/>
    <cellStyle name="Плохой 3 2 2" xfId="11482"/>
    <cellStyle name="Плохой 3 2 3" xfId="11483"/>
    <cellStyle name="Плохой 3 3" xfId="11484"/>
    <cellStyle name="Плохой 3 3 2" xfId="11485"/>
    <cellStyle name="Плохой 3 3 3" xfId="11486"/>
    <cellStyle name="Плохой 3 4" xfId="11487"/>
    <cellStyle name="Плохой 3 5" xfId="11488"/>
    <cellStyle name="Плохой 4" xfId="11489"/>
    <cellStyle name="Плохой 4 2" xfId="11490"/>
    <cellStyle name="Плохой 4 2 2" xfId="11491"/>
    <cellStyle name="Плохой 4 2 3" xfId="11492"/>
    <cellStyle name="Плохой 4 3" xfId="11493"/>
    <cellStyle name="Плохой 4 3 2" xfId="11494"/>
    <cellStyle name="Плохой 4 3 3" xfId="11495"/>
    <cellStyle name="Плохой 4 4" xfId="11496"/>
    <cellStyle name="Плохой 4 5" xfId="11497"/>
    <cellStyle name="Плохой 5" xfId="11498"/>
    <cellStyle name="Плохой 5 2" xfId="11499"/>
    <cellStyle name="Плохой 5 3" xfId="11500"/>
    <cellStyle name="Плохой 6" xfId="11501"/>
    <cellStyle name="Плохой 6 2" xfId="11502"/>
    <cellStyle name="Плохой 6 3" xfId="11503"/>
    <cellStyle name="Плохой 7" xfId="11504"/>
    <cellStyle name="Пояснение 2" xfId="11505"/>
    <cellStyle name="Пояснение 2 2" xfId="11506"/>
    <cellStyle name="Пояснение 2 2 2" xfId="11507"/>
    <cellStyle name="Пояснение 2 2 3" xfId="11508"/>
    <cellStyle name="Пояснение 2 3" xfId="11509"/>
    <cellStyle name="Пояснение 2 3 2" xfId="11510"/>
    <cellStyle name="Пояснение 2 3 3" xfId="11511"/>
    <cellStyle name="Пояснение 2 4" xfId="11512"/>
    <cellStyle name="Пояснение 2 5" xfId="11513"/>
    <cellStyle name="Пояснение 3" xfId="11514"/>
    <cellStyle name="Пояснение 3 2" xfId="11515"/>
    <cellStyle name="Пояснение 3 2 2" xfId="11516"/>
    <cellStyle name="Пояснение 3 2 3" xfId="11517"/>
    <cellStyle name="Пояснение 3 3" xfId="11518"/>
    <cellStyle name="Пояснение 3 3 2" xfId="11519"/>
    <cellStyle name="Пояснение 3 3 3" xfId="11520"/>
    <cellStyle name="Пояснение 3 4" xfId="11521"/>
    <cellStyle name="Пояснение 3 5" xfId="11522"/>
    <cellStyle name="Пояснение 4" xfId="11523"/>
    <cellStyle name="Пояснение 4 2" xfId="11524"/>
    <cellStyle name="Пояснение 4 2 2" xfId="11525"/>
    <cellStyle name="Пояснение 4 2 3" xfId="11526"/>
    <cellStyle name="Пояснение 4 3" xfId="11527"/>
    <cellStyle name="Пояснение 4 3 2" xfId="11528"/>
    <cellStyle name="Пояснение 4 3 3" xfId="11529"/>
    <cellStyle name="Пояснение 4 4" xfId="11530"/>
    <cellStyle name="Пояснение 4 5" xfId="11531"/>
    <cellStyle name="Пояснение 5" xfId="11532"/>
    <cellStyle name="Пояснение 5 2" xfId="11533"/>
    <cellStyle name="Пояснение 5 3" xfId="11534"/>
    <cellStyle name="Пояснение 6" xfId="11535"/>
    <cellStyle name="Пояснение 6 2" xfId="11536"/>
    <cellStyle name="Пояснение 6 3" xfId="11537"/>
    <cellStyle name="Пояснение 7" xfId="11538"/>
    <cellStyle name="Примечание 2" xfId="11539"/>
    <cellStyle name="Примечание 2 2" xfId="11540"/>
    <cellStyle name="Примечание 2 2 2" xfId="11541"/>
    <cellStyle name="Примечание 2 2 3" xfId="11542"/>
    <cellStyle name="Примечание 2 3" xfId="11543"/>
    <cellStyle name="Примечание 2 3 2" xfId="11544"/>
    <cellStyle name="Примечание 2 3 3" xfId="11545"/>
    <cellStyle name="Примечание 2 4" xfId="11546"/>
    <cellStyle name="Примечание 2 5" xfId="11547"/>
    <cellStyle name="Примечание 3" xfId="11548"/>
    <cellStyle name="Примечание 3 2" xfId="11549"/>
    <cellStyle name="Примечание 3 2 2" xfId="11550"/>
    <cellStyle name="Примечание 3 2 3" xfId="11551"/>
    <cellStyle name="Примечание 3 3" xfId="11552"/>
    <cellStyle name="Примечание 3 3 2" xfId="11553"/>
    <cellStyle name="Примечание 3 3 3" xfId="11554"/>
    <cellStyle name="Примечание 3 4" xfId="11555"/>
    <cellStyle name="Примечание 3 5" xfId="11556"/>
    <cellStyle name="Примечание 4" xfId="11557"/>
    <cellStyle name="Примечание 4 2" xfId="11558"/>
    <cellStyle name="Примечание 4 2 2" xfId="11559"/>
    <cellStyle name="Примечание 4 2 3" xfId="11560"/>
    <cellStyle name="Примечание 4 3" xfId="11561"/>
    <cellStyle name="Примечание 4 3 2" xfId="11562"/>
    <cellStyle name="Примечание 4 3 3" xfId="11563"/>
    <cellStyle name="Примечание 4 4" xfId="11564"/>
    <cellStyle name="Примечание 4 5" xfId="11565"/>
    <cellStyle name="Примечание 5" xfId="11566"/>
    <cellStyle name="Примечание 5 2" xfId="11567"/>
    <cellStyle name="Примечание 5 2 2" xfId="11568"/>
    <cellStyle name="Примечание 5 2 2 2" xfId="11569"/>
    <cellStyle name="Примечание 5 2 3" xfId="11570"/>
    <cellStyle name="Примечание 5 2 4" xfId="11571"/>
    <cellStyle name="Примечание 5 3" xfId="11572"/>
    <cellStyle name="Примечание 5 3 2" xfId="11573"/>
    <cellStyle name="Примечание 5 3 2 2" xfId="11574"/>
    <cellStyle name="Примечание 5 3 3" xfId="11575"/>
    <cellStyle name="Примечание 5 3 4" xfId="11576"/>
    <cellStyle name="Примечание 5 4" xfId="11577"/>
    <cellStyle name="Примечание 5 4 2" xfId="11578"/>
    <cellStyle name="Примечание 5 5" xfId="11579"/>
    <cellStyle name="Примечание 6" xfId="11580"/>
    <cellStyle name="Примечание 6 2" xfId="11581"/>
    <cellStyle name="Примечание 6 2 2" xfId="11582"/>
    <cellStyle name="Примечание 6 2 2 2" xfId="11583"/>
    <cellStyle name="Примечание 6 2 3" xfId="11584"/>
    <cellStyle name="Примечание 6 2 4" xfId="11585"/>
    <cellStyle name="Примечание 6 3" xfId="11586"/>
    <cellStyle name="Примечание 6 3 2" xfId="11587"/>
    <cellStyle name="Примечание 6 3 2 2" xfId="11588"/>
    <cellStyle name="Примечание 6 3 3" xfId="11589"/>
    <cellStyle name="Примечание 6 3 4" xfId="11590"/>
    <cellStyle name="Примечание 6 4" xfId="11591"/>
    <cellStyle name="Примечание 6 4 2" xfId="11592"/>
    <cellStyle name="Примечание 6 5" xfId="11593"/>
    <cellStyle name="Примечание 7" xfId="11594"/>
    <cellStyle name="Примечание 7 2" xfId="11595"/>
    <cellStyle name="Примечание 7 2 2" xfId="11596"/>
    <cellStyle name="Примечание 7 3" xfId="11597"/>
    <cellStyle name="Примечание 7 4" xfId="11598"/>
    <cellStyle name="Примечание 8" xfId="11599"/>
    <cellStyle name="Примечание 8 2" xfId="11600"/>
    <cellStyle name="Примечание 8 2 2" xfId="11601"/>
    <cellStyle name="Примечание 8 3" xfId="11602"/>
    <cellStyle name="Примечание 8 4" xfId="11603"/>
    <cellStyle name="Примечание 9" xfId="11604"/>
    <cellStyle name="Процентный 2" xfId="11605"/>
    <cellStyle name="Процентный 2 2" xfId="11606"/>
    <cellStyle name="Процентный 2 3" xfId="11607"/>
    <cellStyle name="Процентный 3" xfId="11608"/>
    <cellStyle name="Процентный 3 2" xfId="11609"/>
    <cellStyle name="Процентный 3 3" xfId="11610"/>
    <cellStyle name="Процентный 4" xfId="11611"/>
    <cellStyle name="Процентный 4 2" xfId="11612"/>
    <cellStyle name="Процентный 4 3" xfId="11613"/>
    <cellStyle name="Процентный 5" xfId="11614"/>
    <cellStyle name="Процентный 5 2" xfId="11615"/>
    <cellStyle name="Процентный 5 3" xfId="11616"/>
    <cellStyle name="Процентный 6" xfId="11617"/>
    <cellStyle name="Процентный 6 2" xfId="11618"/>
    <cellStyle name="Процентный 6 3" xfId="11619"/>
    <cellStyle name="Процентный 7" xfId="11620"/>
    <cellStyle name="Процентный 7 2" xfId="11621"/>
    <cellStyle name="Процентный 7 3" xfId="11622"/>
    <cellStyle name="Процентный 8" xfId="11623"/>
    <cellStyle name="Процентный 8 2" xfId="11624"/>
    <cellStyle name="Процентный 8 3" xfId="11625"/>
    <cellStyle name="Свойства элементов измерения" xfId="16"/>
    <cellStyle name="Свойства элементов измерения [печать]" xfId="17"/>
    <cellStyle name="Свойства элементов измерения [печать] 10" xfId="11626"/>
    <cellStyle name="Свойства элементов измерения [печать] 10 2" xfId="11627"/>
    <cellStyle name="Свойства элементов измерения [печать] 10 2 2" xfId="11628"/>
    <cellStyle name="Свойства элементов измерения [печать] 10 2 2 2" xfId="11629"/>
    <cellStyle name="Свойства элементов измерения [печать] 10 2 2 2 2" xfId="11630"/>
    <cellStyle name="Свойства элементов измерения [печать] 10 2 2 3" xfId="11631"/>
    <cellStyle name="Свойства элементов измерения [печать] 10 2 2 4" xfId="11632"/>
    <cellStyle name="Свойства элементов измерения [печать] 10 2 3" xfId="11633"/>
    <cellStyle name="Свойства элементов измерения [печать] 10 2 4" xfId="11634"/>
    <cellStyle name="Свойства элементов измерения [печать] 10 3" xfId="11635"/>
    <cellStyle name="Свойства элементов измерения [печать] 10 3 2" xfId="11636"/>
    <cellStyle name="Свойства элементов измерения [печать] 10 3 2 2" xfId="11637"/>
    <cellStyle name="Свойства элементов измерения [печать] 10 3 3" xfId="11638"/>
    <cellStyle name="Свойства элементов измерения [печать] 10 3 4" xfId="11639"/>
    <cellStyle name="Свойства элементов измерения [печать] 10 4" xfId="11640"/>
    <cellStyle name="Свойства элементов измерения [печать] 10 5" xfId="11641"/>
    <cellStyle name="Свойства элементов измерения [печать] 11" xfId="11642"/>
    <cellStyle name="Свойства элементов измерения [печать] 11 2" xfId="11643"/>
    <cellStyle name="Свойства элементов измерения [печать] 11 2 2" xfId="11644"/>
    <cellStyle name="Свойства элементов измерения [печать] 11 2 3" xfId="11645"/>
    <cellStyle name="Свойства элементов измерения [печать] 11 3" xfId="11646"/>
    <cellStyle name="Свойства элементов измерения [печать] 11 3 2" xfId="11647"/>
    <cellStyle name="Свойства элементов измерения [печать] 11 3 2 2" xfId="11648"/>
    <cellStyle name="Свойства элементов измерения [печать] 11 3 3" xfId="11649"/>
    <cellStyle name="Свойства элементов измерения [печать] 11 3 4" xfId="11650"/>
    <cellStyle name="Свойства элементов измерения [печать] 11 4" xfId="11651"/>
    <cellStyle name="Свойства элементов измерения [печать] 11 5" xfId="11652"/>
    <cellStyle name="Свойства элементов измерения [печать] 12" xfId="11653"/>
    <cellStyle name="Свойства элементов измерения [печать] 12 2" xfId="11654"/>
    <cellStyle name="Свойства элементов измерения [печать] 12 2 2" xfId="11655"/>
    <cellStyle name="Свойства элементов измерения [печать] 12 2 3" xfId="11656"/>
    <cellStyle name="Свойства элементов измерения [печать] 12 3" xfId="11657"/>
    <cellStyle name="Свойства элементов измерения [печать] 12 3 2" xfId="11658"/>
    <cellStyle name="Свойства элементов измерения [печать] 12 3 2 2" xfId="11659"/>
    <cellStyle name="Свойства элементов измерения [печать] 12 3 3" xfId="11660"/>
    <cellStyle name="Свойства элементов измерения [печать] 12 3 4" xfId="11661"/>
    <cellStyle name="Свойства элементов измерения [печать] 12 4" xfId="11662"/>
    <cellStyle name="Свойства элементов измерения [печать] 12 5" xfId="11663"/>
    <cellStyle name="Свойства элементов измерения [печать] 13" xfId="11664"/>
    <cellStyle name="Свойства элементов измерения [печать] 13 2" xfId="11665"/>
    <cellStyle name="Свойства элементов измерения [печать] 13 2 2" xfId="11666"/>
    <cellStyle name="Свойства элементов измерения [печать] 13 2 3" xfId="11667"/>
    <cellStyle name="Свойства элементов измерения [печать] 13 3" xfId="11668"/>
    <cellStyle name="Свойства элементов измерения [печать] 13 4" xfId="11669"/>
    <cellStyle name="Свойства элементов измерения [печать] 14" xfId="11670"/>
    <cellStyle name="Свойства элементов измерения [печать] 14 2" xfId="11671"/>
    <cellStyle name="Свойства элементов измерения [печать] 14 2 2" xfId="11672"/>
    <cellStyle name="Свойства элементов измерения [печать] 14 2 3" xfId="11673"/>
    <cellStyle name="Свойства элементов измерения [печать] 14 3" xfId="11674"/>
    <cellStyle name="Свойства элементов измерения [печать] 14 4" xfId="11675"/>
    <cellStyle name="Свойства элементов измерения [печать] 15" xfId="11676"/>
    <cellStyle name="Свойства элементов измерения [печать] 15 10" xfId="11677"/>
    <cellStyle name="Свойства элементов измерения [печать] 15 11" xfId="11678"/>
    <cellStyle name="Свойства элементов измерения [печать] 15 2" xfId="11679"/>
    <cellStyle name="Свойства элементов измерения [печать] 15 2 2" xfId="11680"/>
    <cellStyle name="Свойства элементов измерения [печать] 15 2 2 2" xfId="11681"/>
    <cellStyle name="Свойства элементов измерения [печать] 15 2 2 2 2" xfId="11682"/>
    <cellStyle name="Свойства элементов измерения [печать] 15 2 2 3" xfId="11683"/>
    <cellStyle name="Свойства элементов измерения [печать] 15 2 2 4" xfId="11684"/>
    <cellStyle name="Свойства элементов измерения [печать] 15 2 3" xfId="11685"/>
    <cellStyle name="Свойства элементов измерения [печать] 15 2 3 2" xfId="11686"/>
    <cellStyle name="Свойства элементов измерения [печать] 15 2 3 2 2" xfId="11687"/>
    <cellStyle name="Свойства элементов измерения [печать] 15 2 3 3" xfId="11688"/>
    <cellStyle name="Свойства элементов измерения [печать] 15 2 3 4" xfId="11689"/>
    <cellStyle name="Свойства элементов измерения [печать] 15 2 4" xfId="11690"/>
    <cellStyle name="Свойства элементов измерения [печать] 15 2 4 2" xfId="11691"/>
    <cellStyle name="Свойства элементов измерения [печать] 15 2 5" xfId="11692"/>
    <cellStyle name="Свойства элементов измерения [печать] 15 3" xfId="11693"/>
    <cellStyle name="Свойства элементов измерения [печать] 15 3 2" xfId="11694"/>
    <cellStyle name="Свойства элементов измерения [печать] 15 3 2 2" xfId="11695"/>
    <cellStyle name="Свойства элементов измерения [печать] 15 3 2 2 2" xfId="11696"/>
    <cellStyle name="Свойства элементов измерения [печать] 15 3 2 3" xfId="11697"/>
    <cellStyle name="Свойства элементов измерения [печать] 15 3 2 4" xfId="11698"/>
    <cellStyle name="Свойства элементов измерения [печать] 15 3 3" xfId="11699"/>
    <cellStyle name="Свойства элементов измерения [печать] 15 3 3 2" xfId="11700"/>
    <cellStyle name="Свойства элементов измерения [печать] 15 3 3 2 2" xfId="11701"/>
    <cellStyle name="Свойства элементов измерения [печать] 15 3 3 3" xfId="11702"/>
    <cellStyle name="Свойства элементов измерения [печать] 15 3 3 4" xfId="11703"/>
    <cellStyle name="Свойства элементов измерения [печать] 15 3 4" xfId="11704"/>
    <cellStyle name="Свойства элементов измерения [печать] 15 3 4 2" xfId="11705"/>
    <cellStyle name="Свойства элементов измерения [печать] 15 3 5" xfId="11706"/>
    <cellStyle name="Свойства элементов измерения [печать] 15 4" xfId="11707"/>
    <cellStyle name="Свойства элементов измерения [печать] 15 4 2" xfId="11708"/>
    <cellStyle name="Свойства элементов измерения [печать] 15 4 2 2" xfId="11709"/>
    <cellStyle name="Свойства элементов измерения [печать] 15 4 2 2 2" xfId="11710"/>
    <cellStyle name="Свойства элементов измерения [печать] 15 4 2 3" xfId="11711"/>
    <cellStyle name="Свойства элементов измерения [печать] 15 4 2 4" xfId="11712"/>
    <cellStyle name="Свойства элементов измерения [печать] 15 4 3" xfId="11713"/>
    <cellStyle name="Свойства элементов измерения [печать] 15 4 3 2" xfId="11714"/>
    <cellStyle name="Свойства элементов измерения [печать] 15 4 3 2 2" xfId="11715"/>
    <cellStyle name="Свойства элементов измерения [печать] 15 4 3 3" xfId="11716"/>
    <cellStyle name="Свойства элементов измерения [печать] 15 4 3 4" xfId="11717"/>
    <cellStyle name="Свойства элементов измерения [печать] 15 4 4" xfId="11718"/>
    <cellStyle name="Свойства элементов измерения [печать] 15 4 4 2" xfId="11719"/>
    <cellStyle name="Свойства элементов измерения [печать] 15 4 5" xfId="11720"/>
    <cellStyle name="Свойства элементов измерения [печать] 15 5" xfId="11721"/>
    <cellStyle name="Свойства элементов измерения [печать] 15 5 2" xfId="11722"/>
    <cellStyle name="Свойства элементов измерения [печать] 15 5 2 2" xfId="11723"/>
    <cellStyle name="Свойства элементов измерения [печать] 15 5 2 2 2" xfId="11724"/>
    <cellStyle name="Свойства элементов измерения [печать] 15 5 2 3" xfId="11725"/>
    <cellStyle name="Свойства элементов измерения [печать] 15 5 2 4" xfId="11726"/>
    <cellStyle name="Свойства элементов измерения [печать] 15 5 3" xfId="11727"/>
    <cellStyle name="Свойства элементов измерения [печать] 15 5 3 2" xfId="11728"/>
    <cellStyle name="Свойства элементов измерения [печать] 15 5 3 2 2" xfId="11729"/>
    <cellStyle name="Свойства элементов измерения [печать] 15 5 3 3" xfId="11730"/>
    <cellStyle name="Свойства элементов измерения [печать] 15 5 3 4" xfId="11731"/>
    <cellStyle name="Свойства элементов измерения [печать] 15 5 4" xfId="11732"/>
    <cellStyle name="Свойства элементов измерения [печать] 15 5 4 2" xfId="11733"/>
    <cellStyle name="Свойства элементов измерения [печать] 15 5 5" xfId="11734"/>
    <cellStyle name="Свойства элементов измерения [печать] 15 6" xfId="11735"/>
    <cellStyle name="Свойства элементов измерения [печать] 15 6 2" xfId="11736"/>
    <cellStyle name="Свойства элементов измерения [печать] 15 6 2 2" xfId="11737"/>
    <cellStyle name="Свойства элементов измерения [печать] 15 6 2 2 2" xfId="11738"/>
    <cellStyle name="Свойства элементов измерения [печать] 15 6 2 3" xfId="11739"/>
    <cellStyle name="Свойства элементов измерения [печать] 15 6 2 4" xfId="11740"/>
    <cellStyle name="Свойства элементов измерения [печать] 15 6 3" xfId="11741"/>
    <cellStyle name="Свойства элементов измерения [печать] 15 6 3 2" xfId="11742"/>
    <cellStyle name="Свойства элементов измерения [печать] 15 6 3 2 2" xfId="11743"/>
    <cellStyle name="Свойства элементов измерения [печать] 15 6 3 3" xfId="11744"/>
    <cellStyle name="Свойства элементов измерения [печать] 15 6 3 4" xfId="11745"/>
    <cellStyle name="Свойства элементов измерения [печать] 15 6 4" xfId="11746"/>
    <cellStyle name="Свойства элементов измерения [печать] 15 6 4 2" xfId="11747"/>
    <cellStyle name="Свойства элементов измерения [печать] 15 6 5" xfId="11748"/>
    <cellStyle name="Свойства элементов измерения [печать] 15 7" xfId="11749"/>
    <cellStyle name="Свойства элементов измерения [печать] 15 7 2" xfId="11750"/>
    <cellStyle name="Свойства элементов измерения [печать] 15 7 2 2" xfId="11751"/>
    <cellStyle name="Свойства элементов измерения [печать] 15 7 2 2 2" xfId="11752"/>
    <cellStyle name="Свойства элементов измерения [печать] 15 7 2 3" xfId="11753"/>
    <cellStyle name="Свойства элементов измерения [печать] 15 7 2 4" xfId="11754"/>
    <cellStyle name="Свойства элементов измерения [печать] 15 7 3" xfId="11755"/>
    <cellStyle name="Свойства элементов измерения [печать] 15 7 3 2" xfId="11756"/>
    <cellStyle name="Свойства элементов измерения [печать] 15 7 3 2 2" xfId="11757"/>
    <cellStyle name="Свойства элементов измерения [печать] 15 7 3 3" xfId="11758"/>
    <cellStyle name="Свойства элементов измерения [печать] 15 7 3 4" xfId="11759"/>
    <cellStyle name="Свойства элементов измерения [печать] 15 7 4" xfId="11760"/>
    <cellStyle name="Свойства элементов измерения [печать] 15 7 4 2" xfId="11761"/>
    <cellStyle name="Свойства элементов измерения [печать] 15 7 5" xfId="11762"/>
    <cellStyle name="Свойства элементов измерения [печать] 15 8" xfId="11763"/>
    <cellStyle name="Свойства элементов измерения [печать] 15 8 2" xfId="11764"/>
    <cellStyle name="Свойства элементов измерения [печать] 15 8 2 2" xfId="11765"/>
    <cellStyle name="Свойства элементов измерения [печать] 15 8 2 2 2" xfId="11766"/>
    <cellStyle name="Свойства элементов измерения [печать] 15 8 2 3" xfId="11767"/>
    <cellStyle name="Свойства элементов измерения [печать] 15 8 2 4" xfId="11768"/>
    <cellStyle name="Свойства элементов измерения [печать] 15 8 3" xfId="11769"/>
    <cellStyle name="Свойства элементов измерения [печать] 15 8 3 2" xfId="11770"/>
    <cellStyle name="Свойства элементов измерения [печать] 15 8 3 2 2" xfId="11771"/>
    <cellStyle name="Свойства элементов измерения [печать] 15 8 3 3" xfId="11772"/>
    <cellStyle name="Свойства элементов измерения [печать] 15 8 3 4" xfId="11773"/>
    <cellStyle name="Свойства элементов измерения [печать] 15 8 4" xfId="11774"/>
    <cellStyle name="Свойства элементов измерения [печать] 15 8 4 2" xfId="11775"/>
    <cellStyle name="Свойства элементов измерения [печать] 15 8 5" xfId="11776"/>
    <cellStyle name="Свойства элементов измерения [печать] 15 9" xfId="11777"/>
    <cellStyle name="Свойства элементов измерения [печать] 15 9 2" xfId="11778"/>
    <cellStyle name="Свойства элементов измерения [печать] 15 9 3" xfId="11779"/>
    <cellStyle name="Свойства элементов измерения [печать] 15_10470_35589_Расчет показателей КФМ" xfId="11780"/>
    <cellStyle name="Свойства элементов измерения [печать] 16" xfId="11781"/>
    <cellStyle name="Свойства элементов измерения [печать] 16 2" xfId="11782"/>
    <cellStyle name="Свойства элементов измерения [печать] 16 2 2" xfId="11783"/>
    <cellStyle name="Свойства элементов измерения [печать] 16 2 3" xfId="11784"/>
    <cellStyle name="Свойства элементов измерения [печать] 16 3" xfId="11785"/>
    <cellStyle name="Свойства элементов измерения [печать] 16 4" xfId="11786"/>
    <cellStyle name="Свойства элементов измерения [печать] 17" xfId="11787"/>
    <cellStyle name="Свойства элементов измерения [печать] 17 2" xfId="11788"/>
    <cellStyle name="Свойства элементов измерения [печать] 17 2 2" xfId="11789"/>
    <cellStyle name="Свойства элементов измерения [печать] 17 2 3" xfId="11790"/>
    <cellStyle name="Свойства элементов измерения [печать] 17 3" xfId="11791"/>
    <cellStyle name="Свойства элементов измерения [печать] 17 4" xfId="11792"/>
    <cellStyle name="Свойства элементов измерения [печать] 18" xfId="11793"/>
    <cellStyle name="Свойства элементов измерения [печать] 18 2" xfId="11794"/>
    <cellStyle name="Свойства элементов измерения [печать] 18 2 2" xfId="11795"/>
    <cellStyle name="Свойства элементов измерения [печать] 18 2 3" xfId="11796"/>
    <cellStyle name="Свойства элементов измерения [печать] 18 3" xfId="11797"/>
    <cellStyle name="Свойства элементов измерения [печать] 18 4" xfId="11798"/>
    <cellStyle name="Свойства элементов измерения [печать] 19" xfId="11799"/>
    <cellStyle name="Свойства элементов измерения [печать] 19 2" xfId="11800"/>
    <cellStyle name="Свойства элементов измерения [печать] 19 2 2" xfId="11801"/>
    <cellStyle name="Свойства элементов измерения [печать] 19 2 3" xfId="11802"/>
    <cellStyle name="Свойства элементов измерения [печать] 19 3" xfId="11803"/>
    <cellStyle name="Свойства элементов измерения [печать] 19 4" xfId="11804"/>
    <cellStyle name="Свойства элементов измерения [печать] 2" xfId="11805"/>
    <cellStyle name="Свойства элементов измерения [печать] 2 10" xfId="11806"/>
    <cellStyle name="Свойства элементов измерения [печать] 2 11" xfId="11807"/>
    <cellStyle name="Свойства элементов измерения [печать] 2 2" xfId="11808"/>
    <cellStyle name="Свойства элементов измерения [печать] 2 2 10" xfId="11809"/>
    <cellStyle name="Свойства элементов измерения [печать] 2 2 10 2" xfId="11810"/>
    <cellStyle name="Свойства элементов измерения [печать] 2 2 10 2 2" xfId="11811"/>
    <cellStyle name="Свойства элементов измерения [печать] 2 2 10 3" xfId="11812"/>
    <cellStyle name="Свойства элементов измерения [печать] 2 2 10 4" xfId="11813"/>
    <cellStyle name="Свойства элементов измерения [печать] 2 2 11" xfId="11814"/>
    <cellStyle name="Свойства элементов измерения [печать] 2 2 11 2" xfId="11815"/>
    <cellStyle name="Свойства элементов измерения [печать] 2 2 12" xfId="11816"/>
    <cellStyle name="Свойства элементов измерения [печать] 2 2 2" xfId="11817"/>
    <cellStyle name="Свойства элементов измерения [печать] 2 2 2 2" xfId="11818"/>
    <cellStyle name="Свойства элементов измерения [печать] 2 2 2 3" xfId="11819"/>
    <cellStyle name="Свойства элементов измерения [печать] 2 2 3" xfId="11820"/>
    <cellStyle name="Свойства элементов измерения [печать] 2 2 3 2" xfId="11821"/>
    <cellStyle name="Свойства элементов измерения [печать] 2 2 3 3" xfId="11822"/>
    <cellStyle name="Свойства элементов измерения [печать] 2 2 4" xfId="11823"/>
    <cellStyle name="Свойства элементов измерения [печать] 2 2 4 2" xfId="11824"/>
    <cellStyle name="Свойства элементов измерения [печать] 2 2 4 3" xfId="11825"/>
    <cellStyle name="Свойства элементов измерения [печать] 2 2 5" xfId="11826"/>
    <cellStyle name="Свойства элементов измерения [печать] 2 2 5 2" xfId="11827"/>
    <cellStyle name="Свойства элементов измерения [печать] 2 2 5 3" xfId="11828"/>
    <cellStyle name="Свойства элементов измерения [печать] 2 2 6" xfId="11829"/>
    <cellStyle name="Свойства элементов измерения [печать] 2 2 6 2" xfId="11830"/>
    <cellStyle name="Свойства элементов измерения [печать] 2 2 6 3" xfId="11831"/>
    <cellStyle name="Свойства элементов измерения [печать] 2 2 7" xfId="11832"/>
    <cellStyle name="Свойства элементов измерения [печать] 2 2 7 2" xfId="11833"/>
    <cellStyle name="Свойства элементов измерения [печать] 2 2 7 3" xfId="11834"/>
    <cellStyle name="Свойства элементов измерения [печать] 2 2 8" xfId="11835"/>
    <cellStyle name="Свойства элементов измерения [печать] 2 2 8 2" xfId="11836"/>
    <cellStyle name="Свойства элементов измерения [печать] 2 2 8 3" xfId="11837"/>
    <cellStyle name="Свойства элементов измерения [печать] 2 2 9" xfId="11838"/>
    <cellStyle name="Свойства элементов измерения [печать] 2 2 9 2" xfId="11839"/>
    <cellStyle name="Свойства элементов измерения [печать] 2 2 9 2 2" xfId="11840"/>
    <cellStyle name="Свойства элементов измерения [печать] 2 2 9 3" xfId="11841"/>
    <cellStyle name="Свойства элементов измерения [печать] 2 2 9 4" xfId="11842"/>
    <cellStyle name="Свойства элементов измерения [печать] 2 2_10470_35589_Расчет показателей КФМ" xfId="11843"/>
    <cellStyle name="Свойства элементов измерения [печать] 2 3" xfId="11844"/>
    <cellStyle name="Свойства элементов измерения [печать] 2 3 2" xfId="11845"/>
    <cellStyle name="Свойства элементов измерения [печать] 2 3 3" xfId="11846"/>
    <cellStyle name="Свойства элементов измерения [печать] 2 4" xfId="11847"/>
    <cellStyle name="Свойства элементов измерения [печать] 2 4 2" xfId="11848"/>
    <cellStyle name="Свойства элементов измерения [печать] 2 4 2 2" xfId="11849"/>
    <cellStyle name="Свойства элементов измерения [печать] 2 4 2 2 2" xfId="11850"/>
    <cellStyle name="Свойства элементов измерения [печать] 2 4 2 3" xfId="11851"/>
    <cellStyle name="Свойства элементов измерения [печать] 2 4 2 4" xfId="11852"/>
    <cellStyle name="Свойства элементов измерения [печать] 2 4 3" xfId="11853"/>
    <cellStyle name="Свойства элементов измерения [печать] 2 4 3 2" xfId="11854"/>
    <cellStyle name="Свойства элементов измерения [печать] 2 4 3 2 2" xfId="11855"/>
    <cellStyle name="Свойства элементов измерения [печать] 2 4 3 3" xfId="11856"/>
    <cellStyle name="Свойства элементов измерения [печать] 2 4 3 4" xfId="11857"/>
    <cellStyle name="Свойства элементов измерения [печать] 2 4 4" xfId="11858"/>
    <cellStyle name="Свойства элементов измерения [печать] 2 4 4 2" xfId="11859"/>
    <cellStyle name="Свойства элементов измерения [печать] 2 4 5" xfId="11860"/>
    <cellStyle name="Свойства элементов измерения [печать] 2 5" xfId="11861"/>
    <cellStyle name="Свойства элементов измерения [печать] 2 5 2" xfId="11862"/>
    <cellStyle name="Свойства элементов измерения [печать] 2 5 2 2" xfId="11863"/>
    <cellStyle name="Свойства элементов измерения [печать] 2 5 2 2 2" xfId="11864"/>
    <cellStyle name="Свойства элементов измерения [печать] 2 5 2 3" xfId="11865"/>
    <cellStyle name="Свойства элементов измерения [печать] 2 5 2 4" xfId="11866"/>
    <cellStyle name="Свойства элементов измерения [печать] 2 5 3" xfId="11867"/>
    <cellStyle name="Свойства элементов измерения [печать] 2 5 3 2" xfId="11868"/>
    <cellStyle name="Свойства элементов измерения [печать] 2 5 3 2 2" xfId="11869"/>
    <cellStyle name="Свойства элементов измерения [печать] 2 5 3 3" xfId="11870"/>
    <cellStyle name="Свойства элементов измерения [печать] 2 5 3 4" xfId="11871"/>
    <cellStyle name="Свойства элементов измерения [печать] 2 5 4" xfId="11872"/>
    <cellStyle name="Свойства элементов измерения [печать] 2 5 4 2" xfId="11873"/>
    <cellStyle name="Свойства элементов измерения [печать] 2 5 5" xfId="11874"/>
    <cellStyle name="Свойства элементов измерения [печать] 2 6" xfId="11875"/>
    <cellStyle name="Свойства элементов измерения [печать] 2 6 2" xfId="11876"/>
    <cellStyle name="Свойства элементов измерения [печать] 2 6 2 2" xfId="11877"/>
    <cellStyle name="Свойства элементов измерения [печать] 2 6 2 2 2" xfId="11878"/>
    <cellStyle name="Свойства элементов измерения [печать] 2 6 2 3" xfId="11879"/>
    <cellStyle name="Свойства элементов измерения [печать] 2 6 2 4" xfId="11880"/>
    <cellStyle name="Свойства элементов измерения [печать] 2 6 3" xfId="11881"/>
    <cellStyle name="Свойства элементов измерения [печать] 2 6 3 2" xfId="11882"/>
    <cellStyle name="Свойства элементов измерения [печать] 2 6 3 2 2" xfId="11883"/>
    <cellStyle name="Свойства элементов измерения [печать] 2 6 3 3" xfId="11884"/>
    <cellStyle name="Свойства элементов измерения [печать] 2 6 3 4" xfId="11885"/>
    <cellStyle name="Свойства элементов измерения [печать] 2 6 4" xfId="11886"/>
    <cellStyle name="Свойства элементов измерения [печать] 2 6 4 2" xfId="11887"/>
    <cellStyle name="Свойства элементов измерения [печать] 2 6 5" xfId="11888"/>
    <cellStyle name="Свойства элементов измерения [печать] 2 7" xfId="11889"/>
    <cellStyle name="Свойства элементов измерения [печать] 2 7 2" xfId="11890"/>
    <cellStyle name="Свойства элементов измерения [печать] 2 7 2 2" xfId="11891"/>
    <cellStyle name="Свойства элементов измерения [печать] 2 7 2 2 2" xfId="11892"/>
    <cellStyle name="Свойства элементов измерения [печать] 2 7 2 3" xfId="11893"/>
    <cellStyle name="Свойства элементов измерения [печать] 2 7 2 4" xfId="11894"/>
    <cellStyle name="Свойства элементов измерения [печать] 2 7 3" xfId="11895"/>
    <cellStyle name="Свойства элементов измерения [печать] 2 7 3 2" xfId="11896"/>
    <cellStyle name="Свойства элементов измерения [печать] 2 7 3 2 2" xfId="11897"/>
    <cellStyle name="Свойства элементов измерения [печать] 2 7 3 3" xfId="11898"/>
    <cellStyle name="Свойства элементов измерения [печать] 2 7 3 4" xfId="11899"/>
    <cellStyle name="Свойства элементов измерения [печать] 2 7 4" xfId="11900"/>
    <cellStyle name="Свойства элементов измерения [печать] 2 7 4 2" xfId="11901"/>
    <cellStyle name="Свойства элементов измерения [печать] 2 7 5" xfId="11902"/>
    <cellStyle name="Свойства элементов измерения [печать] 2 8" xfId="11903"/>
    <cellStyle name="Свойства элементов измерения [печать] 2 8 2" xfId="11904"/>
    <cellStyle name="Свойства элементов измерения [печать] 2 8 2 2" xfId="11905"/>
    <cellStyle name="Свойства элементов измерения [печать] 2 8 2 2 2" xfId="11906"/>
    <cellStyle name="Свойства элементов измерения [печать] 2 8 2 3" xfId="11907"/>
    <cellStyle name="Свойства элементов измерения [печать] 2 8 2 4" xfId="11908"/>
    <cellStyle name="Свойства элементов измерения [печать] 2 8 3" xfId="11909"/>
    <cellStyle name="Свойства элементов измерения [печать] 2 8 3 2" xfId="11910"/>
    <cellStyle name="Свойства элементов измерения [печать] 2 8 3 2 2" xfId="11911"/>
    <cellStyle name="Свойства элементов измерения [печать] 2 8 3 3" xfId="11912"/>
    <cellStyle name="Свойства элементов измерения [печать] 2 8 3 4" xfId="11913"/>
    <cellStyle name="Свойства элементов измерения [печать] 2 8 4" xfId="11914"/>
    <cellStyle name="Свойства элементов измерения [печать] 2 8 4 2" xfId="11915"/>
    <cellStyle name="Свойства элементов измерения [печать] 2 8 5" xfId="11916"/>
    <cellStyle name="Свойства элементов измерения [печать] 2 9" xfId="11917"/>
    <cellStyle name="Свойства элементов измерения [печать] 2 9 2" xfId="11918"/>
    <cellStyle name="Свойства элементов измерения [печать] 2 9 2 2" xfId="11919"/>
    <cellStyle name="Свойства элементов измерения [печать] 2 9 2 2 2" xfId="11920"/>
    <cellStyle name="Свойства элементов измерения [печать] 2 9 2 3" xfId="11921"/>
    <cellStyle name="Свойства элементов измерения [печать] 2 9 2 4" xfId="11922"/>
    <cellStyle name="Свойства элементов измерения [печать] 2 9 3" xfId="11923"/>
    <cellStyle name="Свойства элементов измерения [печать] 2 9 3 2" xfId="11924"/>
    <cellStyle name="Свойства элементов измерения [печать] 2 9 3 2 2" xfId="11925"/>
    <cellStyle name="Свойства элементов измерения [печать] 2 9 3 3" xfId="11926"/>
    <cellStyle name="Свойства элементов измерения [печать] 2 9 3 4" xfId="11927"/>
    <cellStyle name="Свойства элементов измерения [печать] 2 9 4" xfId="11928"/>
    <cellStyle name="Свойства элементов измерения [печать] 2 9 4 2" xfId="11929"/>
    <cellStyle name="Свойства элементов измерения [печать] 2 9 5" xfId="11930"/>
    <cellStyle name="Свойства элементов измерения [печать] 20" xfId="11931"/>
    <cellStyle name="Свойства элементов измерения [печать] 20 2" xfId="11932"/>
    <cellStyle name="Свойства элементов измерения [печать] 20 2 2" xfId="11933"/>
    <cellStyle name="Свойства элементов измерения [печать] 20 2 3" xfId="11934"/>
    <cellStyle name="Свойства элементов измерения [печать] 20 3" xfId="11935"/>
    <cellStyle name="Свойства элементов измерения [печать] 20 4" xfId="11936"/>
    <cellStyle name="Свойства элементов измерения [печать] 21" xfId="11937"/>
    <cellStyle name="Свойства элементов измерения [печать] 21 2" xfId="11938"/>
    <cellStyle name="Свойства элементов измерения [печать] 21 2 2" xfId="11939"/>
    <cellStyle name="Свойства элементов измерения [печать] 21 2 3" xfId="11940"/>
    <cellStyle name="Свойства элементов измерения [печать] 21 3" xfId="11941"/>
    <cellStyle name="Свойства элементов измерения [печать] 21 4" xfId="11942"/>
    <cellStyle name="Свойства элементов измерения [печать] 22" xfId="11943"/>
    <cellStyle name="Свойства элементов измерения [печать] 22 2" xfId="11944"/>
    <cellStyle name="Свойства элементов измерения [печать] 22 2 2" xfId="11945"/>
    <cellStyle name="Свойства элементов измерения [печать] 22 3" xfId="11946"/>
    <cellStyle name="Свойства элементов измерения [печать] 22 4" xfId="11947"/>
    <cellStyle name="Свойства элементов измерения [печать] 23" xfId="11948"/>
    <cellStyle name="Свойства элементов измерения [печать] 23 2" xfId="11949"/>
    <cellStyle name="Свойства элементов измерения [печать] 23 2 2" xfId="11950"/>
    <cellStyle name="Свойства элементов измерения [печать] 23 3" xfId="11951"/>
    <cellStyle name="Свойства элементов измерения [печать] 23 4" xfId="11952"/>
    <cellStyle name="Свойства элементов измерения [печать] 24" xfId="11953"/>
    <cellStyle name="Свойства элементов измерения [печать] 25" xfId="11954"/>
    <cellStyle name="Свойства элементов измерения [печать] 3" xfId="11955"/>
    <cellStyle name="Свойства элементов измерения [печать] 3 2" xfId="11956"/>
    <cellStyle name="Свойства элементов измерения [печать] 3 3" xfId="11957"/>
    <cellStyle name="Свойства элементов измерения [печать] 4" xfId="11958"/>
    <cellStyle name="Свойства элементов измерения [печать] 4 2" xfId="11959"/>
    <cellStyle name="Свойства элементов измерения [печать] 4 3" xfId="11960"/>
    <cellStyle name="Свойства элементов измерения [печать] 5" xfId="11961"/>
    <cellStyle name="Свойства элементов измерения [печать] 5 2" xfId="11962"/>
    <cellStyle name="Свойства элементов измерения [печать] 5 3" xfId="11963"/>
    <cellStyle name="Свойства элементов измерения [печать] 6" xfId="11964"/>
    <cellStyle name="Свойства элементов измерения [печать] 6 2" xfId="11965"/>
    <cellStyle name="Свойства элементов измерения [печать] 6 3" xfId="11966"/>
    <cellStyle name="Свойства элементов измерения [печать] 7" xfId="11967"/>
    <cellStyle name="Свойства элементов измерения [печать] 7 2" xfId="11968"/>
    <cellStyle name="Свойства элементов измерения [печать] 7 3" xfId="11969"/>
    <cellStyle name="Свойства элементов измерения [печать] 8" xfId="11970"/>
    <cellStyle name="Свойства элементов измерения [печать] 8 2" xfId="11971"/>
    <cellStyle name="Свойства элементов измерения [печать] 8 3" xfId="11972"/>
    <cellStyle name="Свойства элементов измерения [печать] 9" xfId="11973"/>
    <cellStyle name="Свойства элементов измерения [печать] 9 2" xfId="11974"/>
    <cellStyle name="Свойства элементов измерения [печать] 9 2 2" xfId="11975"/>
    <cellStyle name="Свойства элементов измерения [печать] 9 2 2 2" xfId="11976"/>
    <cellStyle name="Свойства элементов измерения [печать] 9 2 2 2 2" xfId="11977"/>
    <cellStyle name="Свойства элементов измерения [печать] 9 2 2 3" xfId="11978"/>
    <cellStyle name="Свойства элементов измерения [печать] 9 2 2 4" xfId="11979"/>
    <cellStyle name="Свойства элементов измерения [печать] 9 2 3" xfId="11980"/>
    <cellStyle name="Свойства элементов измерения [печать] 9 2 4" xfId="11981"/>
    <cellStyle name="Свойства элементов измерения [печать] 9 3" xfId="11982"/>
    <cellStyle name="Свойства элементов измерения [печать] 9 3 2" xfId="11983"/>
    <cellStyle name="Свойства элементов измерения [печать] 9 3 2 2" xfId="11984"/>
    <cellStyle name="Свойства элементов измерения [печать] 9 3 3" xfId="11985"/>
    <cellStyle name="Свойства элементов измерения [печать] 9 3 4" xfId="11986"/>
    <cellStyle name="Свойства элементов измерения [печать] 9 4" xfId="11987"/>
    <cellStyle name="Свойства элементов измерения [печать] 9 5" xfId="11988"/>
    <cellStyle name="Свойства элементов измерения 10" xfId="11989"/>
    <cellStyle name="Свойства элементов измерения 10 2" xfId="11990"/>
    <cellStyle name="Свойства элементов измерения 10 2 2" xfId="11991"/>
    <cellStyle name="Свойства элементов измерения 10 2 3" xfId="11992"/>
    <cellStyle name="Свойства элементов измерения 10 3" xfId="11993"/>
    <cellStyle name="Свойства элементов измерения 10 3 2" xfId="11994"/>
    <cellStyle name="Свойства элементов измерения 10 3 3" xfId="11995"/>
    <cellStyle name="Свойства элементов измерения 10 4" xfId="11996"/>
    <cellStyle name="Свойства элементов измерения 10 5" xfId="11997"/>
    <cellStyle name="Свойства элементов измерения 11" xfId="11998"/>
    <cellStyle name="Свойства элементов измерения 11 2" xfId="11999"/>
    <cellStyle name="Свойства элементов измерения 11 2 2" xfId="12000"/>
    <cellStyle name="Свойства элементов измерения 11 2 3" xfId="12001"/>
    <cellStyle name="Свойства элементов измерения 11 3" xfId="12002"/>
    <cellStyle name="Свойства элементов измерения 11 4" xfId="12003"/>
    <cellStyle name="Свойства элементов измерения 12" xfId="12004"/>
    <cellStyle name="Свойства элементов измерения 12 2" xfId="12005"/>
    <cellStyle name="Свойства элементов измерения 12 2 2" xfId="12006"/>
    <cellStyle name="Свойства элементов измерения 12 2 3" xfId="12007"/>
    <cellStyle name="Свойства элементов измерения 12 3" xfId="12008"/>
    <cellStyle name="Свойства элементов измерения 12 4" xfId="12009"/>
    <cellStyle name="Свойства элементов измерения 13" xfId="12010"/>
    <cellStyle name="Свойства элементов измерения 13 2" xfId="12011"/>
    <cellStyle name="Свойства элементов измерения 13 2 2" xfId="12012"/>
    <cellStyle name="Свойства элементов измерения 13 2 3" xfId="12013"/>
    <cellStyle name="Свойства элементов измерения 13 3" xfId="12014"/>
    <cellStyle name="Свойства элементов измерения 13 4" xfId="12015"/>
    <cellStyle name="Свойства элементов измерения 14" xfId="12016"/>
    <cellStyle name="Свойства элементов измерения 14 2" xfId="12017"/>
    <cellStyle name="Свойства элементов измерения 14 2 2" xfId="12018"/>
    <cellStyle name="Свойства элементов измерения 14 2 3" xfId="12019"/>
    <cellStyle name="Свойства элементов измерения 14 3" xfId="12020"/>
    <cellStyle name="Свойства элементов измерения 14 4" xfId="12021"/>
    <cellStyle name="Свойства элементов измерения 15" xfId="12022"/>
    <cellStyle name="Свойства элементов измерения 15 10" xfId="12023"/>
    <cellStyle name="Свойства элементов измерения 15 11" xfId="12024"/>
    <cellStyle name="Свойства элементов измерения 15 2" xfId="12025"/>
    <cellStyle name="Свойства элементов измерения 15 2 2" xfId="12026"/>
    <cellStyle name="Свойства элементов измерения 15 2 3" xfId="12027"/>
    <cellStyle name="Свойства элементов измерения 15 3" xfId="12028"/>
    <cellStyle name="Свойства элементов измерения 15 3 2" xfId="12029"/>
    <cellStyle name="Свойства элементов измерения 15 3 3" xfId="12030"/>
    <cellStyle name="Свойства элементов измерения 15 4" xfId="12031"/>
    <cellStyle name="Свойства элементов измерения 15 4 2" xfId="12032"/>
    <cellStyle name="Свойства элементов измерения 15 4 3" xfId="12033"/>
    <cellStyle name="Свойства элементов измерения 15 5" xfId="12034"/>
    <cellStyle name="Свойства элементов измерения 15 5 2" xfId="12035"/>
    <cellStyle name="Свойства элементов измерения 15 5 3" xfId="12036"/>
    <cellStyle name="Свойства элементов измерения 15 6" xfId="12037"/>
    <cellStyle name="Свойства элементов измерения 15 6 2" xfId="12038"/>
    <cellStyle name="Свойства элементов измерения 15 6 3" xfId="12039"/>
    <cellStyle name="Свойства элементов измерения 15 7" xfId="12040"/>
    <cellStyle name="Свойства элементов измерения 15 7 2" xfId="12041"/>
    <cellStyle name="Свойства элементов измерения 15 7 3" xfId="12042"/>
    <cellStyle name="Свойства элементов измерения 15 8" xfId="12043"/>
    <cellStyle name="Свойства элементов измерения 15 8 2" xfId="12044"/>
    <cellStyle name="Свойства элементов измерения 15 8 3" xfId="12045"/>
    <cellStyle name="Свойства элементов измерения 15 9" xfId="12046"/>
    <cellStyle name="Свойства элементов измерения 15 9 2" xfId="12047"/>
    <cellStyle name="Свойства элементов измерения 15 9 3" xfId="12048"/>
    <cellStyle name="Свойства элементов измерения 15_10470_35589_Расчет показателей КФМ" xfId="12049"/>
    <cellStyle name="Свойства элементов измерения 16" xfId="12050"/>
    <cellStyle name="Свойства элементов измерения 16 2" xfId="12051"/>
    <cellStyle name="Свойства элементов измерения 16 2 2" xfId="12052"/>
    <cellStyle name="Свойства элементов измерения 16 2 3" xfId="12053"/>
    <cellStyle name="Свойства элементов измерения 16 3" xfId="12054"/>
    <cellStyle name="Свойства элементов измерения 16 4" xfId="12055"/>
    <cellStyle name="Свойства элементов измерения 17" xfId="12056"/>
    <cellStyle name="Свойства элементов измерения 17 2" xfId="12057"/>
    <cellStyle name="Свойства элементов измерения 17 2 2" xfId="12058"/>
    <cellStyle name="Свойства элементов измерения 17 2 3" xfId="12059"/>
    <cellStyle name="Свойства элементов измерения 17 3" xfId="12060"/>
    <cellStyle name="Свойства элементов измерения 17 4" xfId="12061"/>
    <cellStyle name="Свойства элементов измерения 18" xfId="12062"/>
    <cellStyle name="Свойства элементов измерения 18 2" xfId="12063"/>
    <cellStyle name="Свойства элементов измерения 18 2 2" xfId="12064"/>
    <cellStyle name="Свойства элементов измерения 18 2 3" xfId="12065"/>
    <cellStyle name="Свойства элементов измерения 18 3" xfId="12066"/>
    <cellStyle name="Свойства элементов измерения 18 4" xfId="12067"/>
    <cellStyle name="Свойства элементов измерения 19" xfId="12068"/>
    <cellStyle name="Свойства элементов измерения 19 2" xfId="12069"/>
    <cellStyle name="Свойства элементов измерения 19 2 2" xfId="12070"/>
    <cellStyle name="Свойства элементов измерения 19 2 3" xfId="12071"/>
    <cellStyle name="Свойства элементов измерения 19 3" xfId="12072"/>
    <cellStyle name="Свойства элементов измерения 19 4" xfId="12073"/>
    <cellStyle name="Свойства элементов измерения 2" xfId="28"/>
    <cellStyle name="Свойства элементов измерения 2 10" xfId="12074"/>
    <cellStyle name="Свойства элементов измерения 2 11" xfId="12075"/>
    <cellStyle name="Свойства элементов измерения 2 2" xfId="12076"/>
    <cellStyle name="Свойства элементов измерения 2 2 10" xfId="12077"/>
    <cellStyle name="Свойства элементов измерения 2 2 2" xfId="12078"/>
    <cellStyle name="Свойства элементов измерения 2 2 2 2" xfId="12079"/>
    <cellStyle name="Свойства элементов измерения 2 2 2 3" xfId="12080"/>
    <cellStyle name="Свойства элементов измерения 2 2 3" xfId="12081"/>
    <cellStyle name="Свойства элементов измерения 2 2 3 2" xfId="12082"/>
    <cellStyle name="Свойства элементов измерения 2 2 3 3" xfId="12083"/>
    <cellStyle name="Свойства элементов измерения 2 2 4" xfId="12084"/>
    <cellStyle name="Свойства элементов измерения 2 2 4 2" xfId="12085"/>
    <cellStyle name="Свойства элементов измерения 2 2 4 3" xfId="12086"/>
    <cellStyle name="Свойства элементов измерения 2 2 5" xfId="12087"/>
    <cellStyle name="Свойства элементов измерения 2 2 5 2" xfId="12088"/>
    <cellStyle name="Свойства элементов измерения 2 2 5 3" xfId="12089"/>
    <cellStyle name="Свойства элементов измерения 2 2 6" xfId="12090"/>
    <cellStyle name="Свойства элементов измерения 2 2 6 2" xfId="12091"/>
    <cellStyle name="Свойства элементов измерения 2 2 6 3" xfId="12092"/>
    <cellStyle name="Свойства элементов измерения 2 2 7" xfId="12093"/>
    <cellStyle name="Свойства элементов измерения 2 2 7 2" xfId="12094"/>
    <cellStyle name="Свойства элементов измерения 2 2 7 3" xfId="12095"/>
    <cellStyle name="Свойства элементов измерения 2 2 8" xfId="12096"/>
    <cellStyle name="Свойства элементов измерения 2 2 8 2" xfId="12097"/>
    <cellStyle name="Свойства элементов измерения 2 2 8 3" xfId="12098"/>
    <cellStyle name="Свойства элементов измерения 2 2 9" xfId="12099"/>
    <cellStyle name="Свойства элементов измерения 2 3" xfId="12100"/>
    <cellStyle name="Свойства элементов измерения 2 3 2" xfId="12101"/>
    <cellStyle name="Свойства элементов измерения 2 3 3" xfId="12102"/>
    <cellStyle name="Свойства элементов измерения 2 4" xfId="12103"/>
    <cellStyle name="Свойства элементов измерения 2 4 2" xfId="12104"/>
    <cellStyle name="Свойства элементов измерения 2 4 3" xfId="12105"/>
    <cellStyle name="Свойства элементов измерения 2 5" xfId="12106"/>
    <cellStyle name="Свойства элементов измерения 2 5 2" xfId="12107"/>
    <cellStyle name="Свойства элементов измерения 2 5 3" xfId="12108"/>
    <cellStyle name="Свойства элементов измерения 2 6" xfId="12109"/>
    <cellStyle name="Свойства элементов измерения 2 6 2" xfId="12110"/>
    <cellStyle name="Свойства элементов измерения 2 6 3" xfId="12111"/>
    <cellStyle name="Свойства элементов измерения 2 7" xfId="12112"/>
    <cellStyle name="Свойства элементов измерения 2 7 2" xfId="12113"/>
    <cellStyle name="Свойства элементов измерения 2 7 3" xfId="12114"/>
    <cellStyle name="Свойства элементов измерения 2 8" xfId="12115"/>
    <cellStyle name="Свойства элементов измерения 2 8 2" xfId="12116"/>
    <cellStyle name="Свойства элементов измерения 2 8 3" xfId="12117"/>
    <cellStyle name="Свойства элементов измерения 2 9" xfId="12118"/>
    <cellStyle name="Свойства элементов измерения 2 9 2" xfId="12119"/>
    <cellStyle name="Свойства элементов измерения 2 9 3" xfId="12120"/>
    <cellStyle name="Свойства элементов измерения 2_10470_35589_Расчет показателей КФМ" xfId="12121"/>
    <cellStyle name="Свойства элементов измерения 20" xfId="12122"/>
    <cellStyle name="Свойства элементов измерения 20 2" xfId="12123"/>
    <cellStyle name="Свойства элементов измерения 20 2 2" xfId="12124"/>
    <cellStyle name="Свойства элементов измерения 20 2 3" xfId="12125"/>
    <cellStyle name="Свойства элементов измерения 20 3" xfId="12126"/>
    <cellStyle name="Свойства элементов измерения 20 4" xfId="12127"/>
    <cellStyle name="Свойства элементов измерения 21" xfId="12128"/>
    <cellStyle name="Свойства элементов измерения 21 2" xfId="12129"/>
    <cellStyle name="Свойства элементов измерения 21 2 2" xfId="12130"/>
    <cellStyle name="Свойства элементов измерения 21 2 3" xfId="12131"/>
    <cellStyle name="Свойства элементов измерения 21 3" xfId="12132"/>
    <cellStyle name="Свойства элементов измерения 21 4" xfId="12133"/>
    <cellStyle name="Свойства элементов измерения 22" xfId="12134"/>
    <cellStyle name="Свойства элементов измерения 23" xfId="12135"/>
    <cellStyle name="Свойства элементов измерения 24" xfId="12136"/>
    <cellStyle name="Свойства элементов измерения 25" xfId="12137"/>
    <cellStyle name="Свойства элементов измерения 26" xfId="12138"/>
    <cellStyle name="Свойства элементов измерения 27" xfId="12139"/>
    <cellStyle name="Свойства элементов измерения 28" xfId="12140"/>
    <cellStyle name="Свойства элементов измерения 29" xfId="12141"/>
    <cellStyle name="Свойства элементов измерения 3" xfId="12142"/>
    <cellStyle name="Свойства элементов измерения 3 10" xfId="12143"/>
    <cellStyle name="Свойства элементов измерения 3 2" xfId="12144"/>
    <cellStyle name="Свойства элементов измерения 3 2 2" xfId="12145"/>
    <cellStyle name="Свойства элементов измерения 3 2 3" xfId="12146"/>
    <cellStyle name="Свойства элементов измерения 3 3" xfId="12147"/>
    <cellStyle name="Свойства элементов измерения 3 3 2" xfId="12148"/>
    <cellStyle name="Свойства элементов измерения 3 3 3" xfId="12149"/>
    <cellStyle name="Свойства элементов измерения 3 4" xfId="12150"/>
    <cellStyle name="Свойства элементов измерения 3 4 2" xfId="12151"/>
    <cellStyle name="Свойства элементов измерения 3 4 3" xfId="12152"/>
    <cellStyle name="Свойства элементов измерения 3 5" xfId="12153"/>
    <cellStyle name="Свойства элементов измерения 3 5 2" xfId="12154"/>
    <cellStyle name="Свойства элементов измерения 3 5 3" xfId="12155"/>
    <cellStyle name="Свойства элементов измерения 3 6" xfId="12156"/>
    <cellStyle name="Свойства элементов измерения 3 6 2" xfId="12157"/>
    <cellStyle name="Свойства элементов измерения 3 6 3" xfId="12158"/>
    <cellStyle name="Свойства элементов измерения 3 7" xfId="12159"/>
    <cellStyle name="Свойства элементов измерения 3 7 2" xfId="12160"/>
    <cellStyle name="Свойства элементов измерения 3 7 3" xfId="12161"/>
    <cellStyle name="Свойства элементов измерения 3 8" xfId="12162"/>
    <cellStyle name="Свойства элементов измерения 3 8 2" xfId="12163"/>
    <cellStyle name="Свойства элементов измерения 3 8 3" xfId="12164"/>
    <cellStyle name="Свойства элементов измерения 3 9" xfId="12165"/>
    <cellStyle name="Свойства элементов измерения 3_10470_35589_Расчет показателей КФМ" xfId="12166"/>
    <cellStyle name="Свойства элементов измерения 30" xfId="12167"/>
    <cellStyle name="Свойства элементов измерения 31" xfId="12168"/>
    <cellStyle name="Свойства элементов измерения 32" xfId="12169"/>
    <cellStyle name="Свойства элементов измерения 33" xfId="12170"/>
    <cellStyle name="Свойства элементов измерения 34" xfId="12171"/>
    <cellStyle name="Свойства элементов измерения 35" xfId="12172"/>
    <cellStyle name="Свойства элементов измерения 36" xfId="12173"/>
    <cellStyle name="Свойства элементов измерения 37" xfId="14480"/>
    <cellStyle name="Свойства элементов измерения 38" xfId="14489"/>
    <cellStyle name="Свойства элементов измерения 39" xfId="14483"/>
    <cellStyle name="Свойства элементов измерения 4" xfId="12174"/>
    <cellStyle name="Свойства элементов измерения 4 10" xfId="12175"/>
    <cellStyle name="Свойства элементов измерения 4 2" xfId="12176"/>
    <cellStyle name="Свойства элементов измерения 4 2 2" xfId="12177"/>
    <cellStyle name="Свойства элементов измерения 4 2 3" xfId="12178"/>
    <cellStyle name="Свойства элементов измерения 4 3" xfId="12179"/>
    <cellStyle name="Свойства элементов измерения 4 3 2" xfId="12180"/>
    <cellStyle name="Свойства элементов измерения 4 3 3" xfId="12181"/>
    <cellStyle name="Свойства элементов измерения 4 4" xfId="12182"/>
    <cellStyle name="Свойства элементов измерения 4 4 2" xfId="12183"/>
    <cellStyle name="Свойства элементов измерения 4 4 3" xfId="12184"/>
    <cellStyle name="Свойства элементов измерения 4 5" xfId="12185"/>
    <cellStyle name="Свойства элементов измерения 4 5 2" xfId="12186"/>
    <cellStyle name="Свойства элементов измерения 4 5 3" xfId="12187"/>
    <cellStyle name="Свойства элементов измерения 4 6" xfId="12188"/>
    <cellStyle name="Свойства элементов измерения 4 6 2" xfId="12189"/>
    <cellStyle name="Свойства элементов измерения 4 6 3" xfId="12190"/>
    <cellStyle name="Свойства элементов измерения 4 7" xfId="12191"/>
    <cellStyle name="Свойства элементов измерения 4 7 2" xfId="12192"/>
    <cellStyle name="Свойства элементов измерения 4 7 3" xfId="12193"/>
    <cellStyle name="Свойства элементов измерения 4 8" xfId="12194"/>
    <cellStyle name="Свойства элементов измерения 4 8 2" xfId="12195"/>
    <cellStyle name="Свойства элементов измерения 4 8 3" xfId="12196"/>
    <cellStyle name="Свойства элементов измерения 4 9" xfId="12197"/>
    <cellStyle name="Свойства элементов измерения 4_10470_35589_Расчет показателей КФМ" xfId="12198"/>
    <cellStyle name="Свойства элементов измерения 40" xfId="14488"/>
    <cellStyle name="Свойства элементов измерения 41" xfId="14482"/>
    <cellStyle name="Свойства элементов измерения 42" xfId="14494"/>
    <cellStyle name="Свойства элементов измерения 43" xfId="14484"/>
    <cellStyle name="Свойства элементов измерения 44" xfId="14495"/>
    <cellStyle name="Свойства элементов измерения 45" xfId="14502"/>
    <cellStyle name="Свойства элементов измерения 46" xfId="14499"/>
    <cellStyle name="Свойства элементов измерения 47" xfId="14506"/>
    <cellStyle name="Свойства элементов измерения 48" xfId="14509"/>
    <cellStyle name="Свойства элементов измерения 49" xfId="14516"/>
    <cellStyle name="Свойства элементов измерения 5" xfId="12199"/>
    <cellStyle name="Свойства элементов измерения 5 10" xfId="12200"/>
    <cellStyle name="Свойства элементов измерения 5 2" xfId="12201"/>
    <cellStyle name="Свойства элементов измерения 5 2 2" xfId="12202"/>
    <cellStyle name="Свойства элементов измерения 5 2 3" xfId="12203"/>
    <cellStyle name="Свойства элементов измерения 5 3" xfId="12204"/>
    <cellStyle name="Свойства элементов измерения 5 3 2" xfId="12205"/>
    <cellStyle name="Свойства элементов измерения 5 3 3" xfId="12206"/>
    <cellStyle name="Свойства элементов измерения 5 4" xfId="12207"/>
    <cellStyle name="Свойства элементов измерения 5 4 2" xfId="12208"/>
    <cellStyle name="Свойства элементов измерения 5 4 3" xfId="12209"/>
    <cellStyle name="Свойства элементов измерения 5 5" xfId="12210"/>
    <cellStyle name="Свойства элементов измерения 5 5 2" xfId="12211"/>
    <cellStyle name="Свойства элементов измерения 5 5 3" xfId="12212"/>
    <cellStyle name="Свойства элементов измерения 5 6" xfId="12213"/>
    <cellStyle name="Свойства элементов измерения 5 6 2" xfId="12214"/>
    <cellStyle name="Свойства элементов измерения 5 6 3" xfId="12215"/>
    <cellStyle name="Свойства элементов измерения 5 7" xfId="12216"/>
    <cellStyle name="Свойства элементов измерения 5 7 2" xfId="12217"/>
    <cellStyle name="Свойства элементов измерения 5 7 3" xfId="12218"/>
    <cellStyle name="Свойства элементов измерения 5 8" xfId="12219"/>
    <cellStyle name="Свойства элементов измерения 5 8 2" xfId="12220"/>
    <cellStyle name="Свойства элементов измерения 5 8 3" xfId="12221"/>
    <cellStyle name="Свойства элементов измерения 5 9" xfId="12222"/>
    <cellStyle name="Свойства элементов измерения 5_10470_35589_Расчет показателей КФМ" xfId="12223"/>
    <cellStyle name="Свойства элементов измерения 50" xfId="14525"/>
    <cellStyle name="Свойства элементов измерения 51" xfId="14519"/>
    <cellStyle name="Свойства элементов измерения 52" xfId="14524"/>
    <cellStyle name="Свойства элементов измерения 53" xfId="14518"/>
    <cellStyle name="Свойства элементов измерения 54" xfId="14544"/>
    <cellStyle name="Свойства элементов измерения 55" xfId="14530"/>
    <cellStyle name="Свойства элементов измерения 56" xfId="14548"/>
    <cellStyle name="Свойства элементов измерения 57" xfId="14532"/>
    <cellStyle name="Свойства элементов измерения 58" xfId="14549"/>
    <cellStyle name="Свойства элементов измерения 59" xfId="14533"/>
    <cellStyle name="Свойства элементов измерения 6" xfId="12224"/>
    <cellStyle name="Свойства элементов измерения 6 10" xfId="12225"/>
    <cellStyle name="Свойства элементов измерения 6 2" xfId="12226"/>
    <cellStyle name="Свойства элементов измерения 6 2 2" xfId="12227"/>
    <cellStyle name="Свойства элементов измерения 6 2 3" xfId="12228"/>
    <cellStyle name="Свойства элементов измерения 6 3" xfId="12229"/>
    <cellStyle name="Свойства элементов измерения 6 3 2" xfId="12230"/>
    <cellStyle name="Свойства элементов измерения 6 3 3" xfId="12231"/>
    <cellStyle name="Свойства элементов измерения 6 4" xfId="12232"/>
    <cellStyle name="Свойства элементов измерения 6 4 2" xfId="12233"/>
    <cellStyle name="Свойства элементов измерения 6 4 3" xfId="12234"/>
    <cellStyle name="Свойства элементов измерения 6 5" xfId="12235"/>
    <cellStyle name="Свойства элементов измерения 6 5 2" xfId="12236"/>
    <cellStyle name="Свойства элементов измерения 6 5 3" xfId="12237"/>
    <cellStyle name="Свойства элементов измерения 6 6" xfId="12238"/>
    <cellStyle name="Свойства элементов измерения 6 6 2" xfId="12239"/>
    <cellStyle name="Свойства элементов измерения 6 6 3" xfId="12240"/>
    <cellStyle name="Свойства элементов измерения 6 7" xfId="12241"/>
    <cellStyle name="Свойства элементов измерения 6 7 2" xfId="12242"/>
    <cellStyle name="Свойства элементов измерения 6 7 3" xfId="12243"/>
    <cellStyle name="Свойства элементов измерения 6 8" xfId="12244"/>
    <cellStyle name="Свойства элементов измерения 6 8 2" xfId="12245"/>
    <cellStyle name="Свойства элементов измерения 6 8 3" xfId="12246"/>
    <cellStyle name="Свойства элементов измерения 6 9" xfId="12247"/>
    <cellStyle name="Свойства элементов измерения 6_10470_35589_Расчет показателей КФМ" xfId="12248"/>
    <cellStyle name="Свойства элементов измерения 60" xfId="14550"/>
    <cellStyle name="Свойства элементов измерения 61" xfId="14531"/>
    <cellStyle name="Свойства элементов измерения 62" xfId="14551"/>
    <cellStyle name="Свойства элементов измерения 63" xfId="14555"/>
    <cellStyle name="Свойства элементов измерения 64" xfId="14547"/>
    <cellStyle name="Свойства элементов измерения 65" xfId="14566"/>
    <cellStyle name="Свойства элементов измерения 66" xfId="14563"/>
    <cellStyle name="Свойства элементов измерения 67" xfId="14582"/>
    <cellStyle name="Свойства элементов измерения 68" xfId="14570"/>
    <cellStyle name="Свойства элементов измерения 69" xfId="14580"/>
    <cellStyle name="Свойства элементов измерения 7" xfId="12249"/>
    <cellStyle name="Свойства элементов измерения 7 10" xfId="12250"/>
    <cellStyle name="Свойства элементов измерения 7 2" xfId="12251"/>
    <cellStyle name="Свойства элементов измерения 7 2 2" xfId="12252"/>
    <cellStyle name="Свойства элементов измерения 7 2 3" xfId="12253"/>
    <cellStyle name="Свойства элементов измерения 7 3" xfId="12254"/>
    <cellStyle name="Свойства элементов измерения 7 3 2" xfId="12255"/>
    <cellStyle name="Свойства элементов измерения 7 3 3" xfId="12256"/>
    <cellStyle name="Свойства элементов измерения 7 4" xfId="12257"/>
    <cellStyle name="Свойства элементов измерения 7 4 2" xfId="12258"/>
    <cellStyle name="Свойства элементов измерения 7 4 3" xfId="12259"/>
    <cellStyle name="Свойства элементов измерения 7 5" xfId="12260"/>
    <cellStyle name="Свойства элементов измерения 7 5 2" xfId="12261"/>
    <cellStyle name="Свойства элементов измерения 7 5 3" xfId="12262"/>
    <cellStyle name="Свойства элементов измерения 7 6" xfId="12263"/>
    <cellStyle name="Свойства элементов измерения 7 6 2" xfId="12264"/>
    <cellStyle name="Свойства элементов измерения 7 6 3" xfId="12265"/>
    <cellStyle name="Свойства элементов измерения 7 7" xfId="12266"/>
    <cellStyle name="Свойства элементов измерения 7 7 2" xfId="12267"/>
    <cellStyle name="Свойства элементов измерения 7 7 3" xfId="12268"/>
    <cellStyle name="Свойства элементов измерения 7 8" xfId="12269"/>
    <cellStyle name="Свойства элементов измерения 7 8 2" xfId="12270"/>
    <cellStyle name="Свойства элементов измерения 7 8 3" xfId="12271"/>
    <cellStyle name="Свойства элементов измерения 7 9" xfId="12272"/>
    <cellStyle name="Свойства элементов измерения 7_10470_35589_Расчет показателей КФМ" xfId="12273"/>
    <cellStyle name="Свойства элементов измерения 70" xfId="14569"/>
    <cellStyle name="Свойства элементов измерения 71" xfId="14581"/>
    <cellStyle name="Свойства элементов измерения 72" xfId="14587"/>
    <cellStyle name="Свойства элементов измерения 73" xfId="14579"/>
    <cellStyle name="Свойства элементов измерения 74" xfId="14588"/>
    <cellStyle name="Свойства элементов измерения 75" xfId="14583"/>
    <cellStyle name="Свойства элементов измерения 76" xfId="14586"/>
    <cellStyle name="Свойства элементов измерения 77" xfId="14591"/>
    <cellStyle name="Свойства элементов измерения 78" xfId="14594"/>
    <cellStyle name="Свойства элементов измерения 79" xfId="14612"/>
    <cellStyle name="Свойства элементов измерения 8" xfId="12274"/>
    <cellStyle name="Свойства элементов измерения 8 10" xfId="12275"/>
    <cellStyle name="Свойства элементов измерения 8 2" xfId="12276"/>
    <cellStyle name="Свойства элементов измерения 8 2 2" xfId="12277"/>
    <cellStyle name="Свойства элементов измерения 8 2 3" xfId="12278"/>
    <cellStyle name="Свойства элементов измерения 8 3" xfId="12279"/>
    <cellStyle name="Свойства элементов измерения 8 3 2" xfId="12280"/>
    <cellStyle name="Свойства элементов измерения 8 3 3" xfId="12281"/>
    <cellStyle name="Свойства элементов измерения 8 4" xfId="12282"/>
    <cellStyle name="Свойства элементов измерения 8 4 2" xfId="12283"/>
    <cellStyle name="Свойства элементов измерения 8 4 3" xfId="12284"/>
    <cellStyle name="Свойства элементов измерения 8 5" xfId="12285"/>
    <cellStyle name="Свойства элементов измерения 8 5 2" xfId="12286"/>
    <cellStyle name="Свойства элементов измерения 8 5 3" xfId="12287"/>
    <cellStyle name="Свойства элементов измерения 8 6" xfId="12288"/>
    <cellStyle name="Свойства элементов измерения 8 6 2" xfId="12289"/>
    <cellStyle name="Свойства элементов измерения 8 6 3" xfId="12290"/>
    <cellStyle name="Свойства элементов измерения 8 7" xfId="12291"/>
    <cellStyle name="Свойства элементов измерения 8 7 2" xfId="12292"/>
    <cellStyle name="Свойства элементов измерения 8 7 3" xfId="12293"/>
    <cellStyle name="Свойства элементов измерения 8 8" xfId="12294"/>
    <cellStyle name="Свойства элементов измерения 8 8 2" xfId="12295"/>
    <cellStyle name="Свойства элементов измерения 8 8 3" xfId="12296"/>
    <cellStyle name="Свойства элементов измерения 8 9" xfId="12297"/>
    <cellStyle name="Свойства элементов измерения 8_10470_35589_Расчет показателей КФМ" xfId="12298"/>
    <cellStyle name="Свойства элементов измерения 80" xfId="14606"/>
    <cellStyle name="Свойства элементов измерения 81" xfId="14611"/>
    <cellStyle name="Свойства элементов измерения 82" xfId="14605"/>
    <cellStyle name="Свойства элементов измерения 9" xfId="12299"/>
    <cellStyle name="Свойства элементов измерения 9 2" xfId="12300"/>
    <cellStyle name="Свойства элементов измерения 9 2 2" xfId="12301"/>
    <cellStyle name="Свойства элементов измерения 9 2 3" xfId="12302"/>
    <cellStyle name="Свойства элементов измерения 9 3" xfId="12303"/>
    <cellStyle name="Свойства элементов измерения 9 3 2" xfId="12304"/>
    <cellStyle name="Свойства элементов измерения 9 3 3" xfId="12305"/>
    <cellStyle name="Свойства элементов измерения 9 4" xfId="12306"/>
    <cellStyle name="Свойства элементов измерения 9 5" xfId="12307"/>
    <cellStyle name="Связанная ячейка 2" xfId="12308"/>
    <cellStyle name="Связанная ячейка 2 2" xfId="12309"/>
    <cellStyle name="Связанная ячейка 2 2 2" xfId="12310"/>
    <cellStyle name="Связанная ячейка 2 2 3" xfId="12311"/>
    <cellStyle name="Связанная ячейка 2 3" xfId="12312"/>
    <cellStyle name="Связанная ячейка 2 3 2" xfId="12313"/>
    <cellStyle name="Связанная ячейка 2 3 3" xfId="12314"/>
    <cellStyle name="Связанная ячейка 2 4" xfId="12315"/>
    <cellStyle name="Связанная ячейка 2 5" xfId="12316"/>
    <cellStyle name="Связанная ячейка 3" xfId="12317"/>
    <cellStyle name="Связанная ячейка 3 2" xfId="12318"/>
    <cellStyle name="Связанная ячейка 3 2 2" xfId="12319"/>
    <cellStyle name="Связанная ячейка 3 2 3" xfId="12320"/>
    <cellStyle name="Связанная ячейка 3 3" xfId="12321"/>
    <cellStyle name="Связанная ячейка 3 3 2" xfId="12322"/>
    <cellStyle name="Связанная ячейка 3 3 3" xfId="12323"/>
    <cellStyle name="Связанная ячейка 3 4" xfId="12324"/>
    <cellStyle name="Связанная ячейка 3 5" xfId="12325"/>
    <cellStyle name="Связанная ячейка 4" xfId="12326"/>
    <cellStyle name="Связанная ячейка 4 2" xfId="12327"/>
    <cellStyle name="Связанная ячейка 4 2 2" xfId="12328"/>
    <cellStyle name="Связанная ячейка 4 2 3" xfId="12329"/>
    <cellStyle name="Связанная ячейка 4 3" xfId="12330"/>
    <cellStyle name="Связанная ячейка 4 3 2" xfId="12331"/>
    <cellStyle name="Связанная ячейка 4 3 3" xfId="12332"/>
    <cellStyle name="Связанная ячейка 4 4" xfId="12333"/>
    <cellStyle name="Связанная ячейка 4 5" xfId="12334"/>
    <cellStyle name="Связанная ячейка 5" xfId="12335"/>
    <cellStyle name="Связанная ячейка 5 2" xfId="12336"/>
    <cellStyle name="Связанная ячейка 5 3" xfId="12337"/>
    <cellStyle name="Связанная ячейка 6" xfId="12338"/>
    <cellStyle name="Связанная ячейка 6 2" xfId="12339"/>
    <cellStyle name="Связанная ячейка 6 3" xfId="12340"/>
    <cellStyle name="Связанная ячейка 7" xfId="12341"/>
    <cellStyle name="Текст предупреждения 2" xfId="12342"/>
    <cellStyle name="Текст предупреждения 2 2" xfId="12343"/>
    <cellStyle name="Текст предупреждения 2 2 2" xfId="12344"/>
    <cellStyle name="Текст предупреждения 2 2 3" xfId="12345"/>
    <cellStyle name="Текст предупреждения 2 3" xfId="12346"/>
    <cellStyle name="Текст предупреждения 2 3 2" xfId="12347"/>
    <cellStyle name="Текст предупреждения 2 3 3" xfId="12348"/>
    <cellStyle name="Текст предупреждения 2 4" xfId="12349"/>
    <cellStyle name="Текст предупреждения 2 5" xfId="12350"/>
    <cellStyle name="Текст предупреждения 3" xfId="12351"/>
    <cellStyle name="Текст предупреждения 3 2" xfId="12352"/>
    <cellStyle name="Текст предупреждения 3 2 2" xfId="12353"/>
    <cellStyle name="Текст предупреждения 3 2 3" xfId="12354"/>
    <cellStyle name="Текст предупреждения 3 3" xfId="12355"/>
    <cellStyle name="Текст предупреждения 3 3 2" xfId="12356"/>
    <cellStyle name="Текст предупреждения 3 3 3" xfId="12357"/>
    <cellStyle name="Текст предупреждения 3 4" xfId="12358"/>
    <cellStyle name="Текст предупреждения 3 5" xfId="12359"/>
    <cellStyle name="Текст предупреждения 4" xfId="12360"/>
    <cellStyle name="Текст предупреждения 4 2" xfId="12361"/>
    <cellStyle name="Текст предупреждения 4 2 2" xfId="12362"/>
    <cellStyle name="Текст предупреждения 4 2 3" xfId="12363"/>
    <cellStyle name="Текст предупреждения 4 3" xfId="12364"/>
    <cellStyle name="Текст предупреждения 4 3 2" xfId="12365"/>
    <cellStyle name="Текст предупреждения 4 3 3" xfId="12366"/>
    <cellStyle name="Текст предупреждения 4 4" xfId="12367"/>
    <cellStyle name="Текст предупреждения 4 5" xfId="12368"/>
    <cellStyle name="Текст предупреждения 5" xfId="12369"/>
    <cellStyle name="Текст предупреждения 5 2" xfId="12370"/>
    <cellStyle name="Текст предупреждения 5 3" xfId="12371"/>
    <cellStyle name="Текст предупреждения 6" xfId="12372"/>
    <cellStyle name="Текст предупреждения 6 2" xfId="12373"/>
    <cellStyle name="Текст предупреждения 6 3" xfId="12374"/>
    <cellStyle name="Текст предупреждения 7" xfId="12375"/>
    <cellStyle name="Хороший 2" xfId="12376"/>
    <cellStyle name="Хороший 2 2" xfId="12377"/>
    <cellStyle name="Хороший 2 2 2" xfId="12378"/>
    <cellStyle name="Хороший 2 2 3" xfId="12379"/>
    <cellStyle name="Хороший 2 3" xfId="12380"/>
    <cellStyle name="Хороший 2 3 2" xfId="12381"/>
    <cellStyle name="Хороший 2 3 3" xfId="12382"/>
    <cellStyle name="Хороший 2 4" xfId="12383"/>
    <cellStyle name="Хороший 2 5" xfId="12384"/>
    <cellStyle name="Хороший 3" xfId="12385"/>
    <cellStyle name="Хороший 3 2" xfId="12386"/>
    <cellStyle name="Хороший 3 2 2" xfId="12387"/>
    <cellStyle name="Хороший 3 2 3" xfId="12388"/>
    <cellStyle name="Хороший 3 3" xfId="12389"/>
    <cellStyle name="Хороший 3 3 2" xfId="12390"/>
    <cellStyle name="Хороший 3 3 3" xfId="12391"/>
    <cellStyle name="Хороший 3 4" xfId="12392"/>
    <cellStyle name="Хороший 3 5" xfId="12393"/>
    <cellStyle name="Хороший 4" xfId="12394"/>
    <cellStyle name="Хороший 4 2" xfId="12395"/>
    <cellStyle name="Хороший 4 2 2" xfId="12396"/>
    <cellStyle name="Хороший 4 2 3" xfId="12397"/>
    <cellStyle name="Хороший 4 3" xfId="12398"/>
    <cellStyle name="Хороший 4 3 2" xfId="12399"/>
    <cellStyle name="Хороший 4 3 3" xfId="12400"/>
    <cellStyle name="Хороший 4 4" xfId="12401"/>
    <cellStyle name="Хороший 4 5" xfId="12402"/>
    <cellStyle name="Хороший 5" xfId="12403"/>
    <cellStyle name="Хороший 5 2" xfId="12404"/>
    <cellStyle name="Хороший 5 3" xfId="12405"/>
    <cellStyle name="Хороший 6" xfId="12406"/>
    <cellStyle name="Хороший 6 2" xfId="12407"/>
    <cellStyle name="Хороший 6 3" xfId="12408"/>
    <cellStyle name="Хороший 7" xfId="12409"/>
    <cellStyle name="Элементы осей" xfId="3"/>
    <cellStyle name="Элементы осей [печать]" xfId="4"/>
    <cellStyle name="Элементы осей [печать] 10" xfId="12410"/>
    <cellStyle name="Элементы осей [печать] 10 2" xfId="12411"/>
    <cellStyle name="Элементы осей [печать] 10 2 2" xfId="12412"/>
    <cellStyle name="Элементы осей [печать] 10 2 2 2" xfId="12413"/>
    <cellStyle name="Элементы осей [печать] 10 2 2 3" xfId="12414"/>
    <cellStyle name="Элементы осей [печать] 10 2 3" xfId="12415"/>
    <cellStyle name="Элементы осей [печать] 10 2 3 2" xfId="12416"/>
    <cellStyle name="Элементы осей [печать] 10 2 3 3" xfId="12417"/>
    <cellStyle name="Элементы осей [печать] 10 2 3 4" xfId="12418"/>
    <cellStyle name="Элементы осей [печать] 10 2 4" xfId="12419"/>
    <cellStyle name="Элементы осей [печать] 10 2 4 2" xfId="12420"/>
    <cellStyle name="Элементы осей [печать] 10 2 5" xfId="12421"/>
    <cellStyle name="Элементы осей [печать] 10 3" xfId="12422"/>
    <cellStyle name="Элементы осей [печать] 10 3 2" xfId="12423"/>
    <cellStyle name="Элементы осей [печать] 10 3 2 2" xfId="12424"/>
    <cellStyle name="Элементы осей [печать] 10 3 3" xfId="12425"/>
    <cellStyle name="Элементы осей [печать] 10 3 3 2" xfId="12426"/>
    <cellStyle name="Элементы осей [печать] 10 3 4" xfId="12427"/>
    <cellStyle name="Элементы осей [печать] 10 3 5" xfId="12428"/>
    <cellStyle name="Элементы осей [печать] 10 4" xfId="12429"/>
    <cellStyle name="Элементы осей [печать] 10 4 2" xfId="12430"/>
    <cellStyle name="Элементы осей [печать] 10 5" xfId="12431"/>
    <cellStyle name="Элементы осей [печать] 10 5 2" xfId="12432"/>
    <cellStyle name="Элементы осей [печать] 10 6" xfId="12433"/>
    <cellStyle name="Элементы осей [печать] 10 7" xfId="12434"/>
    <cellStyle name="Элементы осей [печать] 11" xfId="12435"/>
    <cellStyle name="Элементы осей [печать] 11 2" xfId="12436"/>
    <cellStyle name="Элементы осей [печать] 11 2 2" xfId="12437"/>
    <cellStyle name="Элементы осей [печать] 11 2 2 2" xfId="12438"/>
    <cellStyle name="Элементы осей [печать] 11 2 2 3" xfId="12439"/>
    <cellStyle name="Элементы осей [печать] 11 2 3" xfId="12440"/>
    <cellStyle name="Элементы осей [печать] 11 2 3 2" xfId="12441"/>
    <cellStyle name="Элементы осей [печать] 11 2 3 3" xfId="12442"/>
    <cellStyle name="Элементы осей [печать] 11 2 3 4" xfId="12443"/>
    <cellStyle name="Элементы осей [печать] 11 2 4" xfId="12444"/>
    <cellStyle name="Элементы осей [печать] 11 2 4 2" xfId="12445"/>
    <cellStyle name="Элементы осей [печать] 11 2 5" xfId="12446"/>
    <cellStyle name="Элементы осей [печать] 11 3" xfId="12447"/>
    <cellStyle name="Элементы осей [печать] 11 3 2" xfId="12448"/>
    <cellStyle name="Элементы осей [печать] 11 3 2 2" xfId="12449"/>
    <cellStyle name="Элементы осей [печать] 11 3 3" xfId="12450"/>
    <cellStyle name="Элементы осей [печать] 11 3 3 2" xfId="12451"/>
    <cellStyle name="Элементы осей [печать] 11 3 4" xfId="12452"/>
    <cellStyle name="Элементы осей [печать] 11 3 5" xfId="12453"/>
    <cellStyle name="Элементы осей [печать] 11 4" xfId="12454"/>
    <cellStyle name="Элементы осей [печать] 11 4 2" xfId="12455"/>
    <cellStyle name="Элементы осей [печать] 11 5" xfId="12456"/>
    <cellStyle name="Элементы осей [печать] 11 5 2" xfId="12457"/>
    <cellStyle name="Элементы осей [печать] 11 6" xfId="12458"/>
    <cellStyle name="Элементы осей [печать] 11 7" xfId="12459"/>
    <cellStyle name="Элементы осей [печать] 12" xfId="12460"/>
    <cellStyle name="Элементы осей [печать] 12 2" xfId="12461"/>
    <cellStyle name="Элементы осей [печать] 12 2 2" xfId="12462"/>
    <cellStyle name="Элементы осей [печать] 12 2 2 2" xfId="12463"/>
    <cellStyle name="Элементы осей [печать] 12 2 2 3" xfId="12464"/>
    <cellStyle name="Элементы осей [печать] 12 2 3" xfId="12465"/>
    <cellStyle name="Элементы осей [печать] 12 2 3 2" xfId="12466"/>
    <cellStyle name="Элементы осей [печать] 12 2 3 3" xfId="12467"/>
    <cellStyle name="Элементы осей [печать] 12 2 3 4" xfId="12468"/>
    <cellStyle name="Элементы осей [печать] 12 2 4" xfId="12469"/>
    <cellStyle name="Элементы осей [печать] 12 2 4 2" xfId="12470"/>
    <cellStyle name="Элементы осей [печать] 12 2 5" xfId="12471"/>
    <cellStyle name="Элементы осей [печать] 12 3" xfId="12472"/>
    <cellStyle name="Элементы осей [печать] 12 3 2" xfId="12473"/>
    <cellStyle name="Элементы осей [печать] 12 3 2 2" xfId="12474"/>
    <cellStyle name="Элементы осей [печать] 12 3 3" xfId="12475"/>
    <cellStyle name="Элементы осей [печать] 12 3 3 2" xfId="12476"/>
    <cellStyle name="Элементы осей [печать] 12 3 4" xfId="12477"/>
    <cellStyle name="Элементы осей [печать] 12 3 5" xfId="12478"/>
    <cellStyle name="Элементы осей [печать] 12 4" xfId="12479"/>
    <cellStyle name="Элементы осей [печать] 12 4 2" xfId="12480"/>
    <cellStyle name="Элементы осей [печать] 12 5" xfId="12481"/>
    <cellStyle name="Элементы осей [печать] 12 5 2" xfId="12482"/>
    <cellStyle name="Элементы осей [печать] 12 6" xfId="12483"/>
    <cellStyle name="Элементы осей [печать] 12 7" xfId="12484"/>
    <cellStyle name="Элементы осей [печать] 13" xfId="12485"/>
    <cellStyle name="Элементы осей [печать] 13 2" xfId="12486"/>
    <cellStyle name="Элементы осей [печать] 13 2 2" xfId="12487"/>
    <cellStyle name="Элементы осей [печать] 13 2 3" xfId="12488"/>
    <cellStyle name="Элементы осей [печать] 13 3" xfId="12489"/>
    <cellStyle name="Элементы осей [печать] 13 3 2" xfId="12490"/>
    <cellStyle name="Элементы осей [печать] 13 3 2 2" xfId="12491"/>
    <cellStyle name="Элементы осей [печать] 13 3 3" xfId="12492"/>
    <cellStyle name="Элементы осей [печать] 13 3 3 2" xfId="12493"/>
    <cellStyle name="Элементы осей [печать] 13 3 4" xfId="12494"/>
    <cellStyle name="Элементы осей [печать] 13 3 5" xfId="12495"/>
    <cellStyle name="Элементы осей [печать] 13 4" xfId="12496"/>
    <cellStyle name="Элементы осей [печать] 13 4 2" xfId="12497"/>
    <cellStyle name="Элементы осей [печать] 13 5" xfId="12498"/>
    <cellStyle name="Элементы осей [печать] 13 5 2" xfId="12499"/>
    <cellStyle name="Элементы осей [печать] 13 6" xfId="12500"/>
    <cellStyle name="Элементы осей [печать] 13 7" xfId="12501"/>
    <cellStyle name="Элементы осей [печать] 14" xfId="12502"/>
    <cellStyle name="Элементы осей [печать] 14 2" xfId="12503"/>
    <cellStyle name="Элементы осей [печать] 14 2 2" xfId="12504"/>
    <cellStyle name="Элементы осей [печать] 14 2 3" xfId="12505"/>
    <cellStyle name="Элементы осей [печать] 14 3" xfId="12506"/>
    <cellStyle name="Элементы осей [печать] 14 3 2" xfId="12507"/>
    <cellStyle name="Элементы осей [печать] 14 3 2 2" xfId="12508"/>
    <cellStyle name="Элементы осей [печать] 14 3 3" xfId="12509"/>
    <cellStyle name="Элементы осей [печать] 14 3 3 2" xfId="12510"/>
    <cellStyle name="Элементы осей [печать] 14 3 4" xfId="12511"/>
    <cellStyle name="Элементы осей [печать] 14 3 5" xfId="12512"/>
    <cellStyle name="Элементы осей [печать] 14 4" xfId="12513"/>
    <cellStyle name="Элементы осей [печать] 14 4 2" xfId="12514"/>
    <cellStyle name="Элементы осей [печать] 14 5" xfId="12515"/>
    <cellStyle name="Элементы осей [печать] 14 5 2" xfId="12516"/>
    <cellStyle name="Элементы осей [печать] 14 6" xfId="12517"/>
    <cellStyle name="Элементы осей [печать] 14 7" xfId="12518"/>
    <cellStyle name="Элементы осей [печать] 15" xfId="12519"/>
    <cellStyle name="Элементы осей [печать] 15 10" xfId="12520"/>
    <cellStyle name="Элементы осей [печать] 15 10 2" xfId="12521"/>
    <cellStyle name="Элементы осей [печать] 15 10 2 2" xfId="12522"/>
    <cellStyle name="Элементы осей [печать] 15 10 3" xfId="12523"/>
    <cellStyle name="Элементы осей [печать] 15 10 3 2" xfId="12524"/>
    <cellStyle name="Элементы осей [печать] 15 10 4" xfId="12525"/>
    <cellStyle name="Элементы осей [печать] 15 10 5" xfId="12526"/>
    <cellStyle name="Элементы осей [печать] 15 11" xfId="12527"/>
    <cellStyle name="Элементы осей [печать] 15 11 2" xfId="12528"/>
    <cellStyle name="Элементы осей [печать] 15 12" xfId="12529"/>
    <cellStyle name="Элементы осей [печать] 15 12 2" xfId="12530"/>
    <cellStyle name="Элементы осей [печать] 15 13" xfId="12531"/>
    <cellStyle name="Элементы осей [печать] 15 14" xfId="12532"/>
    <cellStyle name="Элементы осей [печать] 15 2" xfId="12533"/>
    <cellStyle name="Элементы осей [печать] 15 2 2" xfId="12534"/>
    <cellStyle name="Элементы осей [печать] 15 2 2 2" xfId="12535"/>
    <cellStyle name="Элементы осей [печать] 15 2 2 2 2" xfId="12536"/>
    <cellStyle name="Элементы осей [печать] 15 2 2 3" xfId="12537"/>
    <cellStyle name="Элементы осей [печать] 15 2 2 4" xfId="12538"/>
    <cellStyle name="Элементы осей [печать] 15 2 3" xfId="12539"/>
    <cellStyle name="Элементы осей [печать] 15 2 3 2" xfId="12540"/>
    <cellStyle name="Элементы осей [печать] 15 2 3 2 2" xfId="12541"/>
    <cellStyle name="Элементы осей [печать] 15 2 3 3" xfId="12542"/>
    <cellStyle name="Элементы осей [печать] 15 2 3 4" xfId="12543"/>
    <cellStyle name="Элементы осей [печать] 15 2 4" xfId="12544"/>
    <cellStyle name="Элементы осей [печать] 15 2 4 2" xfId="12545"/>
    <cellStyle name="Элементы осей [печать] 15 2 5" xfId="12546"/>
    <cellStyle name="Элементы осей [печать] 15 3" xfId="12547"/>
    <cellStyle name="Элементы осей [печать] 15 3 2" xfId="12548"/>
    <cellStyle name="Элементы осей [печать] 15 3 2 2" xfId="12549"/>
    <cellStyle name="Элементы осей [печать] 15 3 2 2 2" xfId="12550"/>
    <cellStyle name="Элементы осей [печать] 15 3 2 3" xfId="12551"/>
    <cellStyle name="Элементы осей [печать] 15 3 2 4" xfId="12552"/>
    <cellStyle name="Элементы осей [печать] 15 3 3" xfId="12553"/>
    <cellStyle name="Элементы осей [печать] 15 3 3 2" xfId="12554"/>
    <cellStyle name="Элементы осей [печать] 15 3 3 2 2" xfId="12555"/>
    <cellStyle name="Элементы осей [печать] 15 3 3 3" xfId="12556"/>
    <cellStyle name="Элементы осей [печать] 15 3 3 4" xfId="12557"/>
    <cellStyle name="Элементы осей [печать] 15 3 4" xfId="12558"/>
    <cellStyle name="Элементы осей [печать] 15 3 4 2" xfId="12559"/>
    <cellStyle name="Элементы осей [печать] 15 3 5" xfId="12560"/>
    <cellStyle name="Элементы осей [печать] 15 4" xfId="12561"/>
    <cellStyle name="Элементы осей [печать] 15 4 2" xfId="12562"/>
    <cellStyle name="Элементы осей [печать] 15 4 2 2" xfId="12563"/>
    <cellStyle name="Элементы осей [печать] 15 4 2 2 2" xfId="12564"/>
    <cellStyle name="Элементы осей [печать] 15 4 2 3" xfId="12565"/>
    <cellStyle name="Элементы осей [печать] 15 4 2 4" xfId="12566"/>
    <cellStyle name="Элементы осей [печать] 15 4 3" xfId="12567"/>
    <cellStyle name="Элементы осей [печать] 15 4 3 2" xfId="12568"/>
    <cellStyle name="Элементы осей [печать] 15 4 3 2 2" xfId="12569"/>
    <cellStyle name="Элементы осей [печать] 15 4 3 3" xfId="12570"/>
    <cellStyle name="Элементы осей [печать] 15 4 3 4" xfId="12571"/>
    <cellStyle name="Элементы осей [печать] 15 4 4" xfId="12572"/>
    <cellStyle name="Элементы осей [печать] 15 4 4 2" xfId="12573"/>
    <cellStyle name="Элементы осей [печать] 15 4 5" xfId="12574"/>
    <cellStyle name="Элементы осей [печать] 15 5" xfId="12575"/>
    <cellStyle name="Элементы осей [печать] 15 5 2" xfId="12576"/>
    <cellStyle name="Элементы осей [печать] 15 5 2 2" xfId="12577"/>
    <cellStyle name="Элементы осей [печать] 15 5 2 2 2" xfId="12578"/>
    <cellStyle name="Элементы осей [печать] 15 5 2 3" xfId="12579"/>
    <cellStyle name="Элементы осей [печать] 15 5 2 4" xfId="12580"/>
    <cellStyle name="Элементы осей [печать] 15 5 3" xfId="12581"/>
    <cellStyle name="Элементы осей [печать] 15 5 3 2" xfId="12582"/>
    <cellStyle name="Элементы осей [печать] 15 5 3 2 2" xfId="12583"/>
    <cellStyle name="Элементы осей [печать] 15 5 3 3" xfId="12584"/>
    <cellStyle name="Элементы осей [печать] 15 5 3 4" xfId="12585"/>
    <cellStyle name="Элементы осей [печать] 15 5 4" xfId="12586"/>
    <cellStyle name="Элементы осей [печать] 15 5 4 2" xfId="12587"/>
    <cellStyle name="Элементы осей [печать] 15 5 5" xfId="12588"/>
    <cellStyle name="Элементы осей [печать] 15 6" xfId="12589"/>
    <cellStyle name="Элементы осей [печать] 15 6 2" xfId="12590"/>
    <cellStyle name="Элементы осей [печать] 15 6 2 2" xfId="12591"/>
    <cellStyle name="Элементы осей [печать] 15 6 2 2 2" xfId="12592"/>
    <cellStyle name="Элементы осей [печать] 15 6 2 3" xfId="12593"/>
    <cellStyle name="Элементы осей [печать] 15 6 2 4" xfId="12594"/>
    <cellStyle name="Элементы осей [печать] 15 6 3" xfId="12595"/>
    <cellStyle name="Элементы осей [печать] 15 6 3 2" xfId="12596"/>
    <cellStyle name="Элементы осей [печать] 15 6 3 2 2" xfId="12597"/>
    <cellStyle name="Элементы осей [печать] 15 6 3 3" xfId="12598"/>
    <cellStyle name="Элементы осей [печать] 15 6 3 4" xfId="12599"/>
    <cellStyle name="Элементы осей [печать] 15 6 4" xfId="12600"/>
    <cellStyle name="Элементы осей [печать] 15 6 4 2" xfId="12601"/>
    <cellStyle name="Элементы осей [печать] 15 6 5" xfId="12602"/>
    <cellStyle name="Элементы осей [печать] 15 7" xfId="12603"/>
    <cellStyle name="Элементы осей [печать] 15 7 2" xfId="12604"/>
    <cellStyle name="Элементы осей [печать] 15 7 2 2" xfId="12605"/>
    <cellStyle name="Элементы осей [печать] 15 7 2 2 2" xfId="12606"/>
    <cellStyle name="Элементы осей [печать] 15 7 2 3" xfId="12607"/>
    <cellStyle name="Элементы осей [печать] 15 7 2 4" xfId="12608"/>
    <cellStyle name="Элементы осей [печать] 15 7 3" xfId="12609"/>
    <cellStyle name="Элементы осей [печать] 15 7 3 2" xfId="12610"/>
    <cellStyle name="Элементы осей [печать] 15 7 3 2 2" xfId="12611"/>
    <cellStyle name="Элементы осей [печать] 15 7 3 3" xfId="12612"/>
    <cellStyle name="Элементы осей [печать] 15 7 3 4" xfId="12613"/>
    <cellStyle name="Элементы осей [печать] 15 7 4" xfId="12614"/>
    <cellStyle name="Элементы осей [печать] 15 7 4 2" xfId="12615"/>
    <cellStyle name="Элементы осей [печать] 15 7 5" xfId="12616"/>
    <cellStyle name="Элементы осей [печать] 15 8" xfId="12617"/>
    <cellStyle name="Элементы осей [печать] 15 8 2" xfId="12618"/>
    <cellStyle name="Элементы осей [печать] 15 8 2 2" xfId="12619"/>
    <cellStyle name="Элементы осей [печать] 15 8 2 2 2" xfId="12620"/>
    <cellStyle name="Элементы осей [печать] 15 8 2 3" xfId="12621"/>
    <cellStyle name="Элементы осей [печать] 15 8 2 4" xfId="12622"/>
    <cellStyle name="Элементы осей [печать] 15 8 3" xfId="12623"/>
    <cellStyle name="Элементы осей [печать] 15 8 3 2" xfId="12624"/>
    <cellStyle name="Элементы осей [печать] 15 8 3 2 2" xfId="12625"/>
    <cellStyle name="Элементы осей [печать] 15 8 3 3" xfId="12626"/>
    <cellStyle name="Элементы осей [печать] 15 8 3 4" xfId="12627"/>
    <cellStyle name="Элементы осей [печать] 15 8 4" xfId="12628"/>
    <cellStyle name="Элементы осей [печать] 15 8 4 2" xfId="12629"/>
    <cellStyle name="Элементы осей [печать] 15 8 5" xfId="12630"/>
    <cellStyle name="Элементы осей [печать] 15 9" xfId="12631"/>
    <cellStyle name="Элементы осей [печать] 15 9 2" xfId="12632"/>
    <cellStyle name="Элементы осей [печать] 15 9 3" xfId="12633"/>
    <cellStyle name="Элементы осей [печать] 15_10470_35589_Расчет показателей КФМ" xfId="12634"/>
    <cellStyle name="Элементы осей [печать] 16" xfId="12635"/>
    <cellStyle name="Элементы осей [печать] 16 2" xfId="12636"/>
    <cellStyle name="Элементы осей [печать] 16 2 2" xfId="12637"/>
    <cellStyle name="Элементы осей [печать] 16 2 3" xfId="12638"/>
    <cellStyle name="Элементы осей [печать] 16 3" xfId="12639"/>
    <cellStyle name="Элементы осей [печать] 16 3 2" xfId="12640"/>
    <cellStyle name="Элементы осей [печать] 16 3 2 2" xfId="12641"/>
    <cellStyle name="Элементы осей [печать] 16 3 3" xfId="12642"/>
    <cellStyle name="Элементы осей [печать] 16 3 3 2" xfId="12643"/>
    <cellStyle name="Элементы осей [печать] 16 3 4" xfId="12644"/>
    <cellStyle name="Элементы осей [печать] 16 3 5" xfId="12645"/>
    <cellStyle name="Элементы осей [печать] 16 4" xfId="12646"/>
    <cellStyle name="Элементы осей [печать] 16 4 2" xfId="12647"/>
    <cellStyle name="Элементы осей [печать] 16 5" xfId="12648"/>
    <cellStyle name="Элементы осей [печать] 16 5 2" xfId="12649"/>
    <cellStyle name="Элементы осей [печать] 16 6" xfId="12650"/>
    <cellStyle name="Элементы осей [печать] 16 7" xfId="12651"/>
    <cellStyle name="Элементы осей [печать] 17" xfId="12652"/>
    <cellStyle name="Элементы осей [печать] 17 2" xfId="12653"/>
    <cellStyle name="Элементы осей [печать] 17 2 2" xfId="12654"/>
    <cellStyle name="Элементы осей [печать] 17 2 3" xfId="12655"/>
    <cellStyle name="Элементы осей [печать] 17 3" xfId="12656"/>
    <cellStyle name="Элементы осей [печать] 17 3 2" xfId="12657"/>
    <cellStyle name="Элементы осей [печать] 17 3 2 2" xfId="12658"/>
    <cellStyle name="Элементы осей [печать] 17 3 3" xfId="12659"/>
    <cellStyle name="Элементы осей [печать] 17 3 3 2" xfId="12660"/>
    <cellStyle name="Элементы осей [печать] 17 3 4" xfId="12661"/>
    <cellStyle name="Элементы осей [печать] 17 3 5" xfId="12662"/>
    <cellStyle name="Элементы осей [печать] 17 4" xfId="12663"/>
    <cellStyle name="Элементы осей [печать] 17 4 2" xfId="12664"/>
    <cellStyle name="Элементы осей [печать] 17 5" xfId="12665"/>
    <cellStyle name="Элементы осей [печать] 17 5 2" xfId="12666"/>
    <cellStyle name="Элементы осей [печать] 17 6" xfId="12667"/>
    <cellStyle name="Элементы осей [печать] 17 7" xfId="12668"/>
    <cellStyle name="Элементы осей [печать] 18" xfId="12669"/>
    <cellStyle name="Элементы осей [печать] 18 2" xfId="12670"/>
    <cellStyle name="Элементы осей [печать] 18 2 2" xfId="12671"/>
    <cellStyle name="Элементы осей [печать] 18 2 3" xfId="12672"/>
    <cellStyle name="Элементы осей [печать] 18 3" xfId="12673"/>
    <cellStyle name="Элементы осей [печать] 18 3 2" xfId="12674"/>
    <cellStyle name="Элементы осей [печать] 18 3 2 2" xfId="12675"/>
    <cellStyle name="Элементы осей [печать] 18 3 3" xfId="12676"/>
    <cellStyle name="Элементы осей [печать] 18 3 3 2" xfId="12677"/>
    <cellStyle name="Элементы осей [печать] 18 3 4" xfId="12678"/>
    <cellStyle name="Элементы осей [печать] 18 3 5" xfId="12679"/>
    <cellStyle name="Элементы осей [печать] 18 4" xfId="12680"/>
    <cellStyle name="Элементы осей [печать] 18 4 2" xfId="12681"/>
    <cellStyle name="Элементы осей [печать] 18 5" xfId="12682"/>
    <cellStyle name="Элементы осей [печать] 18 5 2" xfId="12683"/>
    <cellStyle name="Элементы осей [печать] 18 6" xfId="12684"/>
    <cellStyle name="Элементы осей [печать] 18 7" xfId="12685"/>
    <cellStyle name="Элементы осей [печать] 19" xfId="12686"/>
    <cellStyle name="Элементы осей [печать] 19 2" xfId="12687"/>
    <cellStyle name="Элементы осей [печать] 19 2 2" xfId="12688"/>
    <cellStyle name="Элементы осей [печать] 19 2 3" xfId="12689"/>
    <cellStyle name="Элементы осей [печать] 19 3" xfId="12690"/>
    <cellStyle name="Элементы осей [печать] 19 3 2" xfId="12691"/>
    <cellStyle name="Элементы осей [печать] 19 3 2 2" xfId="12692"/>
    <cellStyle name="Элементы осей [печать] 19 3 3" xfId="12693"/>
    <cellStyle name="Элементы осей [печать] 19 3 3 2" xfId="12694"/>
    <cellStyle name="Элементы осей [печать] 19 3 4" xfId="12695"/>
    <cellStyle name="Элементы осей [печать] 19 3 5" xfId="12696"/>
    <cellStyle name="Элементы осей [печать] 19 4" xfId="12697"/>
    <cellStyle name="Элементы осей [печать] 19 4 2" xfId="12698"/>
    <cellStyle name="Элементы осей [печать] 19 5" xfId="12699"/>
    <cellStyle name="Элементы осей [печать] 19 5 2" xfId="12700"/>
    <cellStyle name="Элементы осей [печать] 19 6" xfId="12701"/>
    <cellStyle name="Элементы осей [печать] 19 7" xfId="12702"/>
    <cellStyle name="Элементы осей [печать] 2" xfId="12703"/>
    <cellStyle name="Элементы осей [печать] 2 10" xfId="12704"/>
    <cellStyle name="Элементы осей [печать] 2 10 2" xfId="12705"/>
    <cellStyle name="Элементы осей [печать] 2 10 2 2" xfId="12706"/>
    <cellStyle name="Элементы осей [печать] 2 10 3" xfId="12707"/>
    <cellStyle name="Элементы осей [печать] 2 10 3 2" xfId="12708"/>
    <cellStyle name="Элементы осей [печать] 2 10 4" xfId="12709"/>
    <cellStyle name="Элементы осей [печать] 2 10 5" xfId="12710"/>
    <cellStyle name="Элементы осей [печать] 2 11" xfId="12711"/>
    <cellStyle name="Элементы осей [печать] 2 11 2" xfId="12712"/>
    <cellStyle name="Элементы осей [печать] 2 11 3" xfId="12713"/>
    <cellStyle name="Элементы осей [печать] 2 11 4" xfId="12714"/>
    <cellStyle name="Элементы осей [печать] 2 11 5" xfId="12715"/>
    <cellStyle name="Элементы осей [печать] 2 12" xfId="12716"/>
    <cellStyle name="Элементы осей [печать] 2 12 2" xfId="12717"/>
    <cellStyle name="Элементы осей [печать] 2 13" xfId="12718"/>
    <cellStyle name="Элементы осей [печать] 2 14" xfId="12719"/>
    <cellStyle name="Элементы осей [печать] 2 15" xfId="12720"/>
    <cellStyle name="Элементы осей [печать] 2 2" xfId="12721"/>
    <cellStyle name="Элементы осей [печать] 2 2 10" xfId="12722"/>
    <cellStyle name="Элементы осей [печать] 2 2 10 2" xfId="12723"/>
    <cellStyle name="Элементы осей [печать] 2 2 10 2 2" xfId="12724"/>
    <cellStyle name="Элементы осей [печать] 2 2 10 3" xfId="12725"/>
    <cellStyle name="Элементы осей [печать] 2 2 10 4" xfId="12726"/>
    <cellStyle name="Элементы осей [печать] 2 2 11" xfId="12727"/>
    <cellStyle name="Элементы осей [печать] 2 2 11 2" xfId="12728"/>
    <cellStyle name="Элементы осей [печать] 2 2 12" xfId="12729"/>
    <cellStyle name="Элементы осей [печать] 2 2 2" xfId="12730"/>
    <cellStyle name="Элементы осей [печать] 2 2 2 2" xfId="12731"/>
    <cellStyle name="Элементы осей [печать] 2 2 2 2 2" xfId="12732"/>
    <cellStyle name="Элементы осей [печать] 2 2 2 2 3" xfId="12733"/>
    <cellStyle name="Элементы осей [печать] 2 2 2 3" xfId="12734"/>
    <cellStyle name="Элементы осей [печать] 2 2 2 3 2" xfId="12735"/>
    <cellStyle name="Элементы осей [печать] 2 2 2 3 2 2" xfId="12736"/>
    <cellStyle name="Элементы осей [печать] 2 2 2 3 3" xfId="12737"/>
    <cellStyle name="Элементы осей [печать] 2 2 2 3 4" xfId="12738"/>
    <cellStyle name="Элементы осей [печать] 2 2 2 3 5" xfId="12739"/>
    <cellStyle name="Элементы осей [печать] 2 2 2 4" xfId="12740"/>
    <cellStyle name="Элементы осей [печать] 2 2 2 4 2" xfId="12741"/>
    <cellStyle name="Элементы осей [печать] 2 2 2 5" xfId="12742"/>
    <cellStyle name="Элементы осей [печать] 2 2 2 6" xfId="12743"/>
    <cellStyle name="Элементы осей [печать] 2 2 2 7" xfId="12744"/>
    <cellStyle name="Элементы осей [печать] 2 2 3" xfId="12745"/>
    <cellStyle name="Элементы осей [печать] 2 2 3 2" xfId="12746"/>
    <cellStyle name="Элементы осей [печать] 2 2 3 2 2" xfId="12747"/>
    <cellStyle name="Элементы осей [печать] 2 2 3 2 3" xfId="12748"/>
    <cellStyle name="Элементы осей [печать] 2 2 3 3" xfId="12749"/>
    <cellStyle name="Элементы осей [печать] 2 2 3 3 2" xfId="12750"/>
    <cellStyle name="Элементы осей [печать] 2 2 3 3 2 2" xfId="12751"/>
    <cellStyle name="Элементы осей [печать] 2 2 3 3 3" xfId="12752"/>
    <cellStyle name="Элементы осей [печать] 2 2 3 3 4" xfId="12753"/>
    <cellStyle name="Элементы осей [печать] 2 2 3 3 5" xfId="12754"/>
    <cellStyle name="Элементы осей [печать] 2 2 3 4" xfId="12755"/>
    <cellStyle name="Элементы осей [печать] 2 2 3 4 2" xfId="12756"/>
    <cellStyle name="Элементы осей [печать] 2 2 3 5" xfId="12757"/>
    <cellStyle name="Элементы осей [печать] 2 2 3 6" xfId="12758"/>
    <cellStyle name="Элементы осей [печать] 2 2 3 7" xfId="12759"/>
    <cellStyle name="Элементы осей [печать] 2 2 4" xfId="12760"/>
    <cellStyle name="Элементы осей [печать] 2 2 4 2" xfId="12761"/>
    <cellStyle name="Элементы осей [печать] 2 2 4 2 2" xfId="12762"/>
    <cellStyle name="Элементы осей [печать] 2 2 4 2 3" xfId="12763"/>
    <cellStyle name="Элементы осей [печать] 2 2 4 3" xfId="12764"/>
    <cellStyle name="Элементы осей [печать] 2 2 4 3 2" xfId="12765"/>
    <cellStyle name="Элементы осей [печать] 2 2 4 3 2 2" xfId="12766"/>
    <cellStyle name="Элементы осей [печать] 2 2 4 3 3" xfId="12767"/>
    <cellStyle name="Элементы осей [печать] 2 2 4 3 4" xfId="12768"/>
    <cellStyle name="Элементы осей [печать] 2 2 4 3 5" xfId="12769"/>
    <cellStyle name="Элементы осей [печать] 2 2 4 4" xfId="12770"/>
    <cellStyle name="Элементы осей [печать] 2 2 4 4 2" xfId="12771"/>
    <cellStyle name="Элементы осей [печать] 2 2 4 5" xfId="12772"/>
    <cellStyle name="Элементы осей [печать] 2 2 4 6" xfId="12773"/>
    <cellStyle name="Элементы осей [печать] 2 2 4 7" xfId="12774"/>
    <cellStyle name="Элементы осей [печать] 2 2 5" xfId="12775"/>
    <cellStyle name="Элементы осей [печать] 2 2 5 2" xfId="12776"/>
    <cellStyle name="Элементы осей [печать] 2 2 5 2 2" xfId="12777"/>
    <cellStyle name="Элементы осей [печать] 2 2 5 2 3" xfId="12778"/>
    <cellStyle name="Элементы осей [печать] 2 2 5 3" xfId="12779"/>
    <cellStyle name="Элементы осей [печать] 2 2 5 3 2" xfId="12780"/>
    <cellStyle name="Элементы осей [печать] 2 2 5 3 2 2" xfId="12781"/>
    <cellStyle name="Элементы осей [печать] 2 2 5 3 3" xfId="12782"/>
    <cellStyle name="Элементы осей [печать] 2 2 5 3 4" xfId="12783"/>
    <cellStyle name="Элементы осей [печать] 2 2 5 3 5" xfId="12784"/>
    <cellStyle name="Элементы осей [печать] 2 2 5 4" xfId="12785"/>
    <cellStyle name="Элементы осей [печать] 2 2 5 4 2" xfId="12786"/>
    <cellStyle name="Элементы осей [печать] 2 2 5 5" xfId="12787"/>
    <cellStyle name="Элементы осей [печать] 2 2 5 6" xfId="12788"/>
    <cellStyle name="Элементы осей [печать] 2 2 5 7" xfId="12789"/>
    <cellStyle name="Элементы осей [печать] 2 2 6" xfId="12790"/>
    <cellStyle name="Элементы осей [печать] 2 2 6 2" xfId="12791"/>
    <cellStyle name="Элементы осей [печать] 2 2 6 2 2" xfId="12792"/>
    <cellStyle name="Элементы осей [печать] 2 2 6 2 3" xfId="12793"/>
    <cellStyle name="Элементы осей [печать] 2 2 6 3" xfId="12794"/>
    <cellStyle name="Элементы осей [печать] 2 2 6 3 2" xfId="12795"/>
    <cellStyle name="Элементы осей [печать] 2 2 6 3 2 2" xfId="12796"/>
    <cellStyle name="Элементы осей [печать] 2 2 6 3 3" xfId="12797"/>
    <cellStyle name="Элементы осей [печать] 2 2 6 3 4" xfId="12798"/>
    <cellStyle name="Элементы осей [печать] 2 2 6 3 5" xfId="12799"/>
    <cellStyle name="Элементы осей [печать] 2 2 6 4" xfId="12800"/>
    <cellStyle name="Элементы осей [печать] 2 2 6 4 2" xfId="12801"/>
    <cellStyle name="Элементы осей [печать] 2 2 6 5" xfId="12802"/>
    <cellStyle name="Элементы осей [печать] 2 2 6 6" xfId="12803"/>
    <cellStyle name="Элементы осей [печать] 2 2 6 7" xfId="12804"/>
    <cellStyle name="Элементы осей [печать] 2 2 7" xfId="12805"/>
    <cellStyle name="Элементы осей [печать] 2 2 7 2" xfId="12806"/>
    <cellStyle name="Элементы осей [печать] 2 2 7 2 2" xfId="12807"/>
    <cellStyle name="Элементы осей [печать] 2 2 7 2 3" xfId="12808"/>
    <cellStyle name="Элементы осей [печать] 2 2 7 3" xfId="12809"/>
    <cellStyle name="Элементы осей [печать] 2 2 7 3 2" xfId="12810"/>
    <cellStyle name="Элементы осей [печать] 2 2 7 3 2 2" xfId="12811"/>
    <cellStyle name="Элементы осей [печать] 2 2 7 3 3" xfId="12812"/>
    <cellStyle name="Элементы осей [печать] 2 2 7 3 4" xfId="12813"/>
    <cellStyle name="Элементы осей [печать] 2 2 7 3 5" xfId="12814"/>
    <cellStyle name="Элементы осей [печать] 2 2 7 4" xfId="12815"/>
    <cellStyle name="Элементы осей [печать] 2 2 7 4 2" xfId="12816"/>
    <cellStyle name="Элементы осей [печать] 2 2 7 5" xfId="12817"/>
    <cellStyle name="Элементы осей [печать] 2 2 7 6" xfId="12818"/>
    <cellStyle name="Элементы осей [печать] 2 2 7 7" xfId="12819"/>
    <cellStyle name="Элементы осей [печать] 2 2 8" xfId="12820"/>
    <cellStyle name="Элементы осей [печать] 2 2 8 2" xfId="12821"/>
    <cellStyle name="Элементы осей [печать] 2 2 8 2 2" xfId="12822"/>
    <cellStyle name="Элементы осей [печать] 2 2 8 2 3" xfId="12823"/>
    <cellStyle name="Элементы осей [печать] 2 2 8 3" xfId="12824"/>
    <cellStyle name="Элементы осей [печать] 2 2 8 3 2" xfId="12825"/>
    <cellStyle name="Элементы осей [печать] 2 2 8 3 2 2" xfId="12826"/>
    <cellStyle name="Элементы осей [печать] 2 2 8 3 3" xfId="12827"/>
    <cellStyle name="Элементы осей [печать] 2 2 8 3 4" xfId="12828"/>
    <cellStyle name="Элементы осей [печать] 2 2 8 3 5" xfId="12829"/>
    <cellStyle name="Элементы осей [печать] 2 2 8 4" xfId="12830"/>
    <cellStyle name="Элементы осей [печать] 2 2 8 4 2" xfId="12831"/>
    <cellStyle name="Элементы осей [печать] 2 2 8 5" xfId="12832"/>
    <cellStyle name="Элементы осей [печать] 2 2 8 6" xfId="12833"/>
    <cellStyle name="Элементы осей [печать] 2 2 8 7" xfId="12834"/>
    <cellStyle name="Элементы осей [печать] 2 2 9" xfId="12835"/>
    <cellStyle name="Элементы осей [печать] 2 2 9 2" xfId="12836"/>
    <cellStyle name="Элементы осей [печать] 2 2 9 2 2" xfId="12837"/>
    <cellStyle name="Элементы осей [печать] 2 2 9 2 2 2" xfId="12838"/>
    <cellStyle name="Элементы осей [печать] 2 2 9 2 3" xfId="12839"/>
    <cellStyle name="Элементы осей [печать] 2 2 9 2 4" xfId="12840"/>
    <cellStyle name="Элементы осей [печать] 2 2 9 3" xfId="12841"/>
    <cellStyle name="Элементы осей [печать] 2 2 9 3 2" xfId="12842"/>
    <cellStyle name="Элементы осей [печать] 2 2 9 3 3" xfId="12843"/>
    <cellStyle name="Элементы осей [печать] 2 2 9 4" xfId="12844"/>
    <cellStyle name="Элементы осей [печать] 2 2 9 5" xfId="12845"/>
    <cellStyle name="Элементы осей [печать] 2 2 9 6" xfId="12846"/>
    <cellStyle name="Элементы осей [печать] 2 2_10470_35589_Расчет показателей КФМ" xfId="12847"/>
    <cellStyle name="Элементы осей [печать] 2 3" xfId="12848"/>
    <cellStyle name="Элементы осей [печать] 2 3 2" xfId="12849"/>
    <cellStyle name="Элементы осей [печать] 2 3 2 2" xfId="12850"/>
    <cellStyle name="Элементы осей [печать] 2 3 2 3" xfId="12851"/>
    <cellStyle name="Элементы осей [печать] 2 3 3" xfId="12852"/>
    <cellStyle name="Элементы осей [печать] 2 3 3 2" xfId="12853"/>
    <cellStyle name="Элементы осей [печать] 2 3 3 2 2" xfId="12854"/>
    <cellStyle name="Элементы осей [печать] 2 3 3 3" xfId="12855"/>
    <cellStyle name="Элементы осей [печать] 2 3 3 4" xfId="12856"/>
    <cellStyle name="Элементы осей [печать] 2 3 3 5" xfId="12857"/>
    <cellStyle name="Элементы осей [печать] 2 3 4" xfId="12858"/>
    <cellStyle name="Элементы осей [печать] 2 3 4 2" xfId="12859"/>
    <cellStyle name="Элементы осей [печать] 2 3 5" xfId="12860"/>
    <cellStyle name="Элементы осей [печать] 2 3 6" xfId="12861"/>
    <cellStyle name="Элементы осей [печать] 2 3 7" xfId="12862"/>
    <cellStyle name="Элементы осей [печать] 2 4" xfId="12863"/>
    <cellStyle name="Элементы осей [печать] 2 4 2" xfId="12864"/>
    <cellStyle name="Элементы осей [печать] 2 4 2 2" xfId="12865"/>
    <cellStyle name="Элементы осей [печать] 2 4 2 2 2" xfId="12866"/>
    <cellStyle name="Элементы осей [печать] 2 4 2 3" xfId="12867"/>
    <cellStyle name="Элементы осей [печать] 2 4 2 4" xfId="12868"/>
    <cellStyle name="Элементы осей [печать] 2 4 3" xfId="12869"/>
    <cellStyle name="Элементы осей [печать] 2 4 3 2" xfId="12870"/>
    <cellStyle name="Элементы осей [печать] 2 4 3 2 2" xfId="12871"/>
    <cellStyle name="Элементы осей [печать] 2 4 3 3" xfId="12872"/>
    <cellStyle name="Элементы осей [печать] 2 4 3 4" xfId="12873"/>
    <cellStyle name="Элементы осей [печать] 2 4 4" xfId="12874"/>
    <cellStyle name="Элементы осей [печать] 2 4 4 2" xfId="12875"/>
    <cellStyle name="Элементы осей [печать] 2 4 5" xfId="12876"/>
    <cellStyle name="Элементы осей [печать] 2 5" xfId="12877"/>
    <cellStyle name="Элементы осей [печать] 2 5 2" xfId="12878"/>
    <cellStyle name="Элементы осей [печать] 2 5 2 2" xfId="12879"/>
    <cellStyle name="Элементы осей [печать] 2 5 2 2 2" xfId="12880"/>
    <cellStyle name="Элементы осей [печать] 2 5 2 3" xfId="12881"/>
    <cellStyle name="Элементы осей [печать] 2 5 2 4" xfId="12882"/>
    <cellStyle name="Элементы осей [печать] 2 5 3" xfId="12883"/>
    <cellStyle name="Элементы осей [печать] 2 5 3 2" xfId="12884"/>
    <cellStyle name="Элементы осей [печать] 2 5 3 2 2" xfId="12885"/>
    <cellStyle name="Элементы осей [печать] 2 5 3 3" xfId="12886"/>
    <cellStyle name="Элементы осей [печать] 2 5 3 4" xfId="12887"/>
    <cellStyle name="Элементы осей [печать] 2 5 4" xfId="12888"/>
    <cellStyle name="Элементы осей [печать] 2 5 4 2" xfId="12889"/>
    <cellStyle name="Элементы осей [печать] 2 5 5" xfId="12890"/>
    <cellStyle name="Элементы осей [печать] 2 6" xfId="12891"/>
    <cellStyle name="Элементы осей [печать] 2 6 2" xfId="12892"/>
    <cellStyle name="Элементы осей [печать] 2 6 2 2" xfId="12893"/>
    <cellStyle name="Элементы осей [печать] 2 6 2 2 2" xfId="12894"/>
    <cellStyle name="Элементы осей [печать] 2 6 2 3" xfId="12895"/>
    <cellStyle name="Элементы осей [печать] 2 6 2 4" xfId="12896"/>
    <cellStyle name="Элементы осей [печать] 2 6 3" xfId="12897"/>
    <cellStyle name="Элементы осей [печать] 2 6 3 2" xfId="12898"/>
    <cellStyle name="Элементы осей [печать] 2 6 3 2 2" xfId="12899"/>
    <cellStyle name="Элементы осей [печать] 2 6 3 3" xfId="12900"/>
    <cellStyle name="Элементы осей [печать] 2 6 3 4" xfId="12901"/>
    <cellStyle name="Элементы осей [печать] 2 6 4" xfId="12902"/>
    <cellStyle name="Элементы осей [печать] 2 6 4 2" xfId="12903"/>
    <cellStyle name="Элементы осей [печать] 2 6 5" xfId="12904"/>
    <cellStyle name="Элементы осей [печать] 2 7" xfId="12905"/>
    <cellStyle name="Элементы осей [печать] 2 7 2" xfId="12906"/>
    <cellStyle name="Элементы осей [печать] 2 7 2 2" xfId="12907"/>
    <cellStyle name="Элементы осей [печать] 2 7 2 2 2" xfId="12908"/>
    <cellStyle name="Элементы осей [печать] 2 7 2 3" xfId="12909"/>
    <cellStyle name="Элементы осей [печать] 2 7 2 4" xfId="12910"/>
    <cellStyle name="Элементы осей [печать] 2 7 3" xfId="12911"/>
    <cellStyle name="Элементы осей [печать] 2 7 3 2" xfId="12912"/>
    <cellStyle name="Элементы осей [печать] 2 7 3 2 2" xfId="12913"/>
    <cellStyle name="Элементы осей [печать] 2 7 3 3" xfId="12914"/>
    <cellStyle name="Элементы осей [печать] 2 7 3 4" xfId="12915"/>
    <cellStyle name="Элементы осей [печать] 2 7 4" xfId="12916"/>
    <cellStyle name="Элементы осей [печать] 2 7 4 2" xfId="12917"/>
    <cellStyle name="Элементы осей [печать] 2 7 5" xfId="12918"/>
    <cellStyle name="Элементы осей [печать] 2 8" xfId="12919"/>
    <cellStyle name="Элементы осей [печать] 2 8 2" xfId="12920"/>
    <cellStyle name="Элементы осей [печать] 2 8 2 2" xfId="12921"/>
    <cellStyle name="Элементы осей [печать] 2 8 2 2 2" xfId="12922"/>
    <cellStyle name="Элементы осей [печать] 2 8 2 3" xfId="12923"/>
    <cellStyle name="Элементы осей [печать] 2 8 2 4" xfId="12924"/>
    <cellStyle name="Элементы осей [печать] 2 8 3" xfId="12925"/>
    <cellStyle name="Элементы осей [печать] 2 8 3 2" xfId="12926"/>
    <cellStyle name="Элементы осей [печать] 2 8 3 2 2" xfId="12927"/>
    <cellStyle name="Элементы осей [печать] 2 8 3 3" xfId="12928"/>
    <cellStyle name="Элементы осей [печать] 2 8 3 4" xfId="12929"/>
    <cellStyle name="Элементы осей [печать] 2 8 4" xfId="12930"/>
    <cellStyle name="Элементы осей [печать] 2 8 4 2" xfId="12931"/>
    <cellStyle name="Элементы осей [печать] 2 8 5" xfId="12932"/>
    <cellStyle name="Элементы осей [печать] 2 9" xfId="12933"/>
    <cellStyle name="Элементы осей [печать] 2 9 2" xfId="12934"/>
    <cellStyle name="Элементы осей [печать] 2 9 2 2" xfId="12935"/>
    <cellStyle name="Элементы осей [печать] 2 9 2 2 2" xfId="12936"/>
    <cellStyle name="Элементы осей [печать] 2 9 2 3" xfId="12937"/>
    <cellStyle name="Элементы осей [печать] 2 9 2 4" xfId="12938"/>
    <cellStyle name="Элементы осей [печать] 2 9 3" xfId="12939"/>
    <cellStyle name="Элементы осей [печать] 2 9 3 2" xfId="12940"/>
    <cellStyle name="Элементы осей [печать] 2 9 3 2 2" xfId="12941"/>
    <cellStyle name="Элементы осей [печать] 2 9 3 3" xfId="12942"/>
    <cellStyle name="Элементы осей [печать] 2 9 3 4" xfId="12943"/>
    <cellStyle name="Элементы осей [печать] 2 9 4" xfId="12944"/>
    <cellStyle name="Элементы осей [печать] 2 9 4 2" xfId="12945"/>
    <cellStyle name="Элементы осей [печать] 2 9 5" xfId="12946"/>
    <cellStyle name="Элементы осей [печать] 2_10470_35589_Расчет показателей КФМ" xfId="12947"/>
    <cellStyle name="Элементы осей [печать] 20" xfId="12948"/>
    <cellStyle name="Элементы осей [печать] 20 2" xfId="12949"/>
    <cellStyle name="Элементы осей [печать] 20 2 2" xfId="12950"/>
    <cellStyle name="Элементы осей [печать] 20 2 3" xfId="12951"/>
    <cellStyle name="Элементы осей [печать] 20 3" xfId="12952"/>
    <cellStyle name="Элементы осей [печать] 20 3 2" xfId="12953"/>
    <cellStyle name="Элементы осей [печать] 20 3 2 2" xfId="12954"/>
    <cellStyle name="Элементы осей [печать] 20 3 3" xfId="12955"/>
    <cellStyle name="Элементы осей [печать] 20 3 3 2" xfId="12956"/>
    <cellStyle name="Элементы осей [печать] 20 3 4" xfId="12957"/>
    <cellStyle name="Элементы осей [печать] 20 3 5" xfId="12958"/>
    <cellStyle name="Элементы осей [печать] 20 4" xfId="12959"/>
    <cellStyle name="Элементы осей [печать] 20 4 2" xfId="12960"/>
    <cellStyle name="Элементы осей [печать] 20 5" xfId="12961"/>
    <cellStyle name="Элементы осей [печать] 20 5 2" xfId="12962"/>
    <cellStyle name="Элементы осей [печать] 20 6" xfId="12963"/>
    <cellStyle name="Элементы осей [печать] 20 7" xfId="12964"/>
    <cellStyle name="Элементы осей [печать] 21" xfId="12965"/>
    <cellStyle name="Элементы осей [печать] 21 2" xfId="12966"/>
    <cellStyle name="Элементы осей [печать] 21 2 2" xfId="12967"/>
    <cellStyle name="Элементы осей [печать] 21 2 3" xfId="12968"/>
    <cellStyle name="Элементы осей [печать] 21 3" xfId="12969"/>
    <cellStyle name="Элементы осей [печать] 21 3 2" xfId="12970"/>
    <cellStyle name="Элементы осей [печать] 21 3 2 2" xfId="12971"/>
    <cellStyle name="Элементы осей [печать] 21 3 3" xfId="12972"/>
    <cellStyle name="Элементы осей [печать] 21 3 3 2" xfId="12973"/>
    <cellStyle name="Элементы осей [печать] 21 3 4" xfId="12974"/>
    <cellStyle name="Элементы осей [печать] 21 3 5" xfId="12975"/>
    <cellStyle name="Элементы осей [печать] 21 4" xfId="12976"/>
    <cellStyle name="Элементы осей [печать] 21 4 2" xfId="12977"/>
    <cellStyle name="Элементы осей [печать] 21 5" xfId="12978"/>
    <cellStyle name="Элементы осей [печать] 21 5 2" xfId="12979"/>
    <cellStyle name="Элементы осей [печать] 21 6" xfId="12980"/>
    <cellStyle name="Элементы осей [печать] 21 7" xfId="12981"/>
    <cellStyle name="Элементы осей [печать] 22" xfId="12982"/>
    <cellStyle name="Элементы осей [печать] 22 2" xfId="12983"/>
    <cellStyle name="Элементы осей [печать] 22 2 2" xfId="12984"/>
    <cellStyle name="Элементы осей [печать] 22 3" xfId="12985"/>
    <cellStyle name="Элементы осей [печать] 22 4" xfId="12986"/>
    <cellStyle name="Элементы осей [печать] 23" xfId="12987"/>
    <cellStyle name="Элементы осей [печать] 23 2" xfId="12988"/>
    <cellStyle name="Элементы осей [печать] 23 2 2" xfId="12989"/>
    <cellStyle name="Элементы осей [печать] 23 3" xfId="12990"/>
    <cellStyle name="Элементы осей [печать] 23 4" xfId="12991"/>
    <cellStyle name="Элементы осей [печать] 24" xfId="12992"/>
    <cellStyle name="Элементы осей [печать] 25" xfId="12993"/>
    <cellStyle name="Элементы осей [печать] 3" xfId="12994"/>
    <cellStyle name="Элементы осей [печать] 3 2" xfId="12995"/>
    <cellStyle name="Элементы осей [печать] 3 2 2" xfId="12996"/>
    <cellStyle name="Элементы осей [печать] 3 2 2 2" xfId="12997"/>
    <cellStyle name="Элементы осей [печать] 3 2 2 3" xfId="12998"/>
    <cellStyle name="Элементы осей [печать] 3 2 3" xfId="12999"/>
    <cellStyle name="Элементы осей [печать] 3 2 3 2" xfId="13000"/>
    <cellStyle name="Элементы осей [печать] 3 2 3 2 2" xfId="13001"/>
    <cellStyle name="Элементы осей [печать] 3 2 3 3" xfId="13002"/>
    <cellStyle name="Элементы осей [печать] 3 2 3 4" xfId="13003"/>
    <cellStyle name="Элементы осей [печать] 3 2 3 5" xfId="13004"/>
    <cellStyle name="Элементы осей [печать] 3 2 4" xfId="13005"/>
    <cellStyle name="Элементы осей [печать] 3 2 4 2" xfId="13006"/>
    <cellStyle name="Элементы осей [печать] 3 2 5" xfId="13007"/>
    <cellStyle name="Элементы осей [печать] 3 2 6" xfId="13008"/>
    <cellStyle name="Элементы осей [печать] 3 2 7" xfId="13009"/>
    <cellStyle name="Элементы осей [печать] 3 3" xfId="13010"/>
    <cellStyle name="Элементы осей [печать] 3 3 2" xfId="13011"/>
    <cellStyle name="Элементы осей [печать] 3 3 2 2" xfId="13012"/>
    <cellStyle name="Элементы осей [печать] 3 3 3" xfId="13013"/>
    <cellStyle name="Элементы осей [печать] 3 3 3 2" xfId="13014"/>
    <cellStyle name="Элементы осей [печать] 3 3 4" xfId="13015"/>
    <cellStyle name="Элементы осей [печать] 3 3 5" xfId="13016"/>
    <cellStyle name="Элементы осей [печать] 3 4" xfId="13017"/>
    <cellStyle name="Элементы осей [печать] 3 4 2" xfId="13018"/>
    <cellStyle name="Элементы осей [печать] 3 4 3" xfId="13019"/>
    <cellStyle name="Элементы осей [печать] 3 4 4" xfId="13020"/>
    <cellStyle name="Элементы осей [печать] 3 4 5" xfId="13021"/>
    <cellStyle name="Элементы осей [печать] 3 5" xfId="13022"/>
    <cellStyle name="Элементы осей [печать] 3 5 2" xfId="13023"/>
    <cellStyle name="Элементы осей [печать] 3 6" xfId="13024"/>
    <cellStyle name="Элементы осей [печать] 3 7" xfId="13025"/>
    <cellStyle name="Элементы осей [печать] 3 8" xfId="13026"/>
    <cellStyle name="Элементы осей [печать] 4" xfId="13027"/>
    <cellStyle name="Элементы осей [печать] 4 2" xfId="13028"/>
    <cellStyle name="Элементы осей [печать] 4 2 2" xfId="13029"/>
    <cellStyle name="Элементы осей [печать] 4 2 2 2" xfId="13030"/>
    <cellStyle name="Элементы осей [печать] 4 2 2 3" xfId="13031"/>
    <cellStyle name="Элементы осей [печать] 4 2 3" xfId="13032"/>
    <cellStyle name="Элементы осей [печать] 4 2 3 2" xfId="13033"/>
    <cellStyle name="Элементы осей [печать] 4 2 3 2 2" xfId="13034"/>
    <cellStyle name="Элементы осей [печать] 4 2 3 3" xfId="13035"/>
    <cellStyle name="Элементы осей [печать] 4 2 3 4" xfId="13036"/>
    <cellStyle name="Элементы осей [печать] 4 2 3 5" xfId="13037"/>
    <cellStyle name="Элементы осей [печать] 4 2 4" xfId="13038"/>
    <cellStyle name="Элементы осей [печать] 4 2 4 2" xfId="13039"/>
    <cellStyle name="Элементы осей [печать] 4 2 5" xfId="13040"/>
    <cellStyle name="Элементы осей [печать] 4 2 6" xfId="13041"/>
    <cellStyle name="Элементы осей [печать] 4 2 7" xfId="13042"/>
    <cellStyle name="Элементы осей [печать] 4 3" xfId="13043"/>
    <cellStyle name="Элементы осей [печать] 4 3 2" xfId="13044"/>
    <cellStyle name="Элементы осей [печать] 4 3 2 2" xfId="13045"/>
    <cellStyle name="Элементы осей [печать] 4 3 3" xfId="13046"/>
    <cellStyle name="Элементы осей [печать] 4 3 3 2" xfId="13047"/>
    <cellStyle name="Элементы осей [печать] 4 3 4" xfId="13048"/>
    <cellStyle name="Элементы осей [печать] 4 3 5" xfId="13049"/>
    <cellStyle name="Элементы осей [печать] 4 4" xfId="13050"/>
    <cellStyle name="Элементы осей [печать] 4 4 2" xfId="13051"/>
    <cellStyle name="Элементы осей [печать] 4 4 3" xfId="13052"/>
    <cellStyle name="Элементы осей [печать] 4 4 4" xfId="13053"/>
    <cellStyle name="Элементы осей [печать] 4 4 5" xfId="13054"/>
    <cellStyle name="Элементы осей [печать] 4 5" xfId="13055"/>
    <cellStyle name="Элементы осей [печать] 4 5 2" xfId="13056"/>
    <cellStyle name="Элементы осей [печать] 4 6" xfId="13057"/>
    <cellStyle name="Элементы осей [печать] 4 7" xfId="13058"/>
    <cellStyle name="Элементы осей [печать] 4 8" xfId="13059"/>
    <cellStyle name="Элементы осей [печать] 5" xfId="13060"/>
    <cellStyle name="Элементы осей [печать] 5 2" xfId="13061"/>
    <cellStyle name="Элементы осей [печать] 5 2 2" xfId="13062"/>
    <cellStyle name="Элементы осей [печать] 5 2 2 2" xfId="13063"/>
    <cellStyle name="Элементы осей [печать] 5 2 2 3" xfId="13064"/>
    <cellStyle name="Элементы осей [печать] 5 2 3" xfId="13065"/>
    <cellStyle name="Элементы осей [печать] 5 2 3 2" xfId="13066"/>
    <cellStyle name="Элементы осей [печать] 5 2 3 2 2" xfId="13067"/>
    <cellStyle name="Элементы осей [печать] 5 2 3 3" xfId="13068"/>
    <cellStyle name="Элементы осей [печать] 5 2 3 4" xfId="13069"/>
    <cellStyle name="Элементы осей [печать] 5 2 3 5" xfId="13070"/>
    <cellStyle name="Элементы осей [печать] 5 2 4" xfId="13071"/>
    <cellStyle name="Элементы осей [печать] 5 2 4 2" xfId="13072"/>
    <cellStyle name="Элементы осей [печать] 5 2 5" xfId="13073"/>
    <cellStyle name="Элементы осей [печать] 5 2 6" xfId="13074"/>
    <cellStyle name="Элементы осей [печать] 5 2 7" xfId="13075"/>
    <cellStyle name="Элементы осей [печать] 5 3" xfId="13076"/>
    <cellStyle name="Элементы осей [печать] 5 3 2" xfId="13077"/>
    <cellStyle name="Элементы осей [печать] 5 3 2 2" xfId="13078"/>
    <cellStyle name="Элементы осей [печать] 5 3 3" xfId="13079"/>
    <cellStyle name="Элементы осей [печать] 5 3 3 2" xfId="13080"/>
    <cellStyle name="Элементы осей [печать] 5 3 4" xfId="13081"/>
    <cellStyle name="Элементы осей [печать] 5 3 5" xfId="13082"/>
    <cellStyle name="Элементы осей [печать] 5 4" xfId="13083"/>
    <cellStyle name="Элементы осей [печать] 5 4 2" xfId="13084"/>
    <cellStyle name="Элементы осей [печать] 5 4 3" xfId="13085"/>
    <cellStyle name="Элементы осей [печать] 5 4 4" xfId="13086"/>
    <cellStyle name="Элементы осей [печать] 5 4 5" xfId="13087"/>
    <cellStyle name="Элементы осей [печать] 5 5" xfId="13088"/>
    <cellStyle name="Элементы осей [печать] 5 5 2" xfId="13089"/>
    <cellStyle name="Элементы осей [печать] 5 6" xfId="13090"/>
    <cellStyle name="Элементы осей [печать] 5 7" xfId="13091"/>
    <cellStyle name="Элементы осей [печать] 5 8" xfId="13092"/>
    <cellStyle name="Элементы осей [печать] 6" xfId="13093"/>
    <cellStyle name="Элементы осей [печать] 6 2" xfId="13094"/>
    <cellStyle name="Элементы осей [печать] 6 2 2" xfId="13095"/>
    <cellStyle name="Элементы осей [печать] 6 2 2 2" xfId="13096"/>
    <cellStyle name="Элементы осей [печать] 6 2 2 3" xfId="13097"/>
    <cellStyle name="Элементы осей [печать] 6 2 3" xfId="13098"/>
    <cellStyle name="Элементы осей [печать] 6 2 3 2" xfId="13099"/>
    <cellStyle name="Элементы осей [печать] 6 2 3 2 2" xfId="13100"/>
    <cellStyle name="Элементы осей [печать] 6 2 3 3" xfId="13101"/>
    <cellStyle name="Элементы осей [печать] 6 2 3 4" xfId="13102"/>
    <cellStyle name="Элементы осей [печать] 6 2 3 5" xfId="13103"/>
    <cellStyle name="Элементы осей [печать] 6 2 4" xfId="13104"/>
    <cellStyle name="Элементы осей [печать] 6 2 4 2" xfId="13105"/>
    <cellStyle name="Элементы осей [печать] 6 2 5" xfId="13106"/>
    <cellStyle name="Элементы осей [печать] 6 2 6" xfId="13107"/>
    <cellStyle name="Элементы осей [печать] 6 2 7" xfId="13108"/>
    <cellStyle name="Элементы осей [печать] 6 3" xfId="13109"/>
    <cellStyle name="Элементы осей [печать] 6 3 2" xfId="13110"/>
    <cellStyle name="Элементы осей [печать] 6 3 2 2" xfId="13111"/>
    <cellStyle name="Элементы осей [печать] 6 3 3" xfId="13112"/>
    <cellStyle name="Элементы осей [печать] 6 3 3 2" xfId="13113"/>
    <cellStyle name="Элементы осей [печать] 6 3 4" xfId="13114"/>
    <cellStyle name="Элементы осей [печать] 6 3 5" xfId="13115"/>
    <cellStyle name="Элементы осей [печать] 6 4" xfId="13116"/>
    <cellStyle name="Элементы осей [печать] 6 4 2" xfId="13117"/>
    <cellStyle name="Элементы осей [печать] 6 4 3" xfId="13118"/>
    <cellStyle name="Элементы осей [печать] 6 4 4" xfId="13119"/>
    <cellStyle name="Элементы осей [печать] 6 4 5" xfId="13120"/>
    <cellStyle name="Элементы осей [печать] 6 5" xfId="13121"/>
    <cellStyle name="Элементы осей [печать] 6 5 2" xfId="13122"/>
    <cellStyle name="Элементы осей [печать] 6 6" xfId="13123"/>
    <cellStyle name="Элементы осей [печать] 6 7" xfId="13124"/>
    <cellStyle name="Элементы осей [печать] 6 8" xfId="13125"/>
    <cellStyle name="Элементы осей [печать] 7" xfId="13126"/>
    <cellStyle name="Элементы осей [печать] 7 2" xfId="13127"/>
    <cellStyle name="Элементы осей [печать] 7 2 2" xfId="13128"/>
    <cellStyle name="Элементы осей [печать] 7 2 2 2" xfId="13129"/>
    <cellStyle name="Элементы осей [печать] 7 2 2 3" xfId="13130"/>
    <cellStyle name="Элементы осей [печать] 7 2 2 4" xfId="13131"/>
    <cellStyle name="Элементы осей [печать] 7 2 3" xfId="13132"/>
    <cellStyle name="Элементы осей [печать] 7 2 3 2" xfId="13133"/>
    <cellStyle name="Элементы осей [печать] 7 2 3 2 2" xfId="13134"/>
    <cellStyle name="Элементы осей [печать] 7 2 3 2 3" xfId="13135"/>
    <cellStyle name="Элементы осей [печать] 7 2 3 3" xfId="13136"/>
    <cellStyle name="Элементы осей [печать] 7 2 3 4" xfId="13137"/>
    <cellStyle name="Элементы осей [печать] 7 2 3 5" xfId="13138"/>
    <cellStyle name="Элементы осей [печать] 7 2 4" xfId="13139"/>
    <cellStyle name="Элементы осей [печать] 7 2 4 2" xfId="13140"/>
    <cellStyle name="Элементы осей [печать] 7 2 5" xfId="13141"/>
    <cellStyle name="Элементы осей [печать] 7 2 6" xfId="13142"/>
    <cellStyle name="Элементы осей [печать] 7 2 7" xfId="13143"/>
    <cellStyle name="Элементы осей [печать] 7 3" xfId="13144"/>
    <cellStyle name="Элементы осей [печать] 7 3 2" xfId="13145"/>
    <cellStyle name="Элементы осей [печать] 7 3 2 2" xfId="13146"/>
    <cellStyle name="Элементы осей [печать] 7 3 2 3" xfId="13147"/>
    <cellStyle name="Элементы осей [печать] 7 3 3" xfId="13148"/>
    <cellStyle name="Элементы осей [печать] 7 3 3 2" xfId="13149"/>
    <cellStyle name="Элементы осей [печать] 7 3 4" xfId="13150"/>
    <cellStyle name="Элементы осей [печать] 7 3 5" xfId="13151"/>
    <cellStyle name="Элементы осей [печать] 7 4" xfId="13152"/>
    <cellStyle name="Элементы осей [печать] 7 4 2" xfId="13153"/>
    <cellStyle name="Элементы осей [печать] 7 4 3" xfId="13154"/>
    <cellStyle name="Элементы осей [печать] 7 4 4" xfId="13155"/>
    <cellStyle name="Элементы осей [печать] 7 4 5" xfId="13156"/>
    <cellStyle name="Элементы осей [печать] 7 5" xfId="13157"/>
    <cellStyle name="Элементы осей [печать] 7 5 2" xfId="13158"/>
    <cellStyle name="Элементы осей [печать] 7 6" xfId="13159"/>
    <cellStyle name="Элементы осей [печать] 7 7" xfId="13160"/>
    <cellStyle name="Элементы осей [печать] 7 8" xfId="13161"/>
    <cellStyle name="Элементы осей [печать] 8" xfId="13162"/>
    <cellStyle name="Элементы осей [печать] 8 2" xfId="13163"/>
    <cellStyle name="Элементы осей [печать] 8 2 2" xfId="13164"/>
    <cellStyle name="Элементы осей [печать] 8 2 2 2" xfId="13165"/>
    <cellStyle name="Элементы осей [печать] 8 2 2 3" xfId="13166"/>
    <cellStyle name="Элементы осей [печать] 8 2 2 4" xfId="13167"/>
    <cellStyle name="Элементы осей [печать] 8 2 3" xfId="13168"/>
    <cellStyle name="Элементы осей [печать] 8 2 3 2" xfId="13169"/>
    <cellStyle name="Элементы осей [печать] 8 2 3 2 2" xfId="13170"/>
    <cellStyle name="Элементы осей [печать] 8 2 3 2 3" xfId="13171"/>
    <cellStyle name="Элементы осей [печать] 8 2 3 3" xfId="13172"/>
    <cellStyle name="Элементы осей [печать] 8 2 3 4" xfId="13173"/>
    <cellStyle name="Элементы осей [печать] 8 2 3 5" xfId="13174"/>
    <cellStyle name="Элементы осей [печать] 8 2 4" xfId="13175"/>
    <cellStyle name="Элементы осей [печать] 8 2 4 2" xfId="13176"/>
    <cellStyle name="Элементы осей [печать] 8 2 5" xfId="13177"/>
    <cellStyle name="Элементы осей [печать] 8 2 5 2" xfId="13178"/>
    <cellStyle name="Элементы осей [печать] 8 2 6" xfId="13179"/>
    <cellStyle name="Элементы осей [печать] 8 2 7" xfId="13180"/>
    <cellStyle name="Элементы осей [печать] 8 3" xfId="13181"/>
    <cellStyle name="Элементы осей [печать] 8 3 2" xfId="13182"/>
    <cellStyle name="Элементы осей [печать] 8 3 2 2" xfId="13183"/>
    <cellStyle name="Элементы осей [печать] 8 3 2 3" xfId="13184"/>
    <cellStyle name="Элементы осей [печать] 8 3 3" xfId="13185"/>
    <cellStyle name="Элементы осей [печать] 8 3 3 2" xfId="13186"/>
    <cellStyle name="Элементы осей [печать] 8 3 4" xfId="13187"/>
    <cellStyle name="Элементы осей [печать] 8 3 5" xfId="13188"/>
    <cellStyle name="Элементы осей [печать] 8 4" xfId="13189"/>
    <cellStyle name="Элементы осей [печать] 8 4 2" xfId="13190"/>
    <cellStyle name="Элементы осей [печать] 8 4 3" xfId="13191"/>
    <cellStyle name="Элементы осей [печать] 8 4 4" xfId="13192"/>
    <cellStyle name="Элементы осей [печать] 8 4 5" xfId="13193"/>
    <cellStyle name="Элементы осей [печать] 8 5" xfId="13194"/>
    <cellStyle name="Элементы осей [печать] 8 5 2" xfId="13195"/>
    <cellStyle name="Элементы осей [печать] 8 6" xfId="13196"/>
    <cellStyle name="Элементы осей [печать] 8 6 2" xfId="13197"/>
    <cellStyle name="Элементы осей [печать] 8 7" xfId="13198"/>
    <cellStyle name="Элементы осей [печать] 8 8" xfId="13199"/>
    <cellStyle name="Элементы осей [печать] 9" xfId="13200"/>
    <cellStyle name="Элементы осей [печать] 9 2" xfId="13201"/>
    <cellStyle name="Элементы осей [печать] 9 2 2" xfId="13202"/>
    <cellStyle name="Элементы осей [печать] 9 2 2 2" xfId="13203"/>
    <cellStyle name="Элементы осей [печать] 9 2 2 3" xfId="13204"/>
    <cellStyle name="Элементы осей [печать] 9 2 2 4" xfId="13205"/>
    <cellStyle name="Элементы осей [печать] 9 2 3" xfId="13206"/>
    <cellStyle name="Элементы осей [печать] 9 2 3 2" xfId="13207"/>
    <cellStyle name="Элементы осей [печать] 9 2 3 2 2" xfId="13208"/>
    <cellStyle name="Элементы осей [печать] 9 2 3 3" xfId="13209"/>
    <cellStyle name="Элементы осей [печать] 9 2 3 4" xfId="13210"/>
    <cellStyle name="Элементы осей [печать] 9 2 4" xfId="13211"/>
    <cellStyle name="Элементы осей [печать] 9 2 4 2" xfId="13212"/>
    <cellStyle name="Элементы осей [печать] 9 2 5" xfId="13213"/>
    <cellStyle name="Элементы осей [печать] 9 2 6" xfId="13214"/>
    <cellStyle name="Элементы осей [печать] 9 3" xfId="13215"/>
    <cellStyle name="Элементы осей [печать] 9 3 2" xfId="13216"/>
    <cellStyle name="Элементы осей [печать] 9 3 2 2" xfId="13217"/>
    <cellStyle name="Элементы осей [печать] 9 3 2 3" xfId="13218"/>
    <cellStyle name="Элементы осей [печать] 9 3 3" xfId="13219"/>
    <cellStyle name="Элементы осей [печать] 9 3 3 2" xfId="13220"/>
    <cellStyle name="Элементы осей [печать] 9 3 4" xfId="13221"/>
    <cellStyle name="Элементы осей [печать] 9 3 5" xfId="13222"/>
    <cellStyle name="Элементы осей [печать] 9 4" xfId="13223"/>
    <cellStyle name="Элементы осей [печать] 9 4 2" xfId="13224"/>
    <cellStyle name="Элементы осей [печать] 9 5" xfId="13225"/>
    <cellStyle name="Элементы осей [печать] 9 5 2" xfId="13226"/>
    <cellStyle name="Элементы осей [печать] 9 6" xfId="13227"/>
    <cellStyle name="Элементы осей 10" xfId="13228"/>
    <cellStyle name="Элементы осей 10 2" xfId="13229"/>
    <cellStyle name="Элементы осей 10 2 2" xfId="13230"/>
    <cellStyle name="Элементы осей 10 2 2 2" xfId="13231"/>
    <cellStyle name="Элементы осей 10 2 2 2 2" xfId="13232"/>
    <cellStyle name="Элементы осей 10 2 2 2 3" xfId="13233"/>
    <cellStyle name="Элементы осей 10 2 2 3" xfId="13234"/>
    <cellStyle name="Элементы осей 10 2 2 3 2" xfId="13235"/>
    <cellStyle name="Элементы осей 10 2 3" xfId="13236"/>
    <cellStyle name="Элементы осей 10 2 3 2" xfId="13237"/>
    <cellStyle name="Элементы осей 10 2 3 3" xfId="13238"/>
    <cellStyle name="Элементы осей 10 2 4" xfId="13239"/>
    <cellStyle name="Элементы осей 10 2 4 2" xfId="13240"/>
    <cellStyle name="Элементы осей 10 2 4 2 2" xfId="13241"/>
    <cellStyle name="Элементы осей 10 2 4 2 3" xfId="13242"/>
    <cellStyle name="Элементы осей 10 2 4 3" xfId="13243"/>
    <cellStyle name="Элементы осей 10 2 4 3 2" xfId="13244"/>
    <cellStyle name="Элементы осей 10 2 4 4" xfId="13245"/>
    <cellStyle name="Элементы осей 10 2 5" xfId="13246"/>
    <cellStyle name="Элементы осей 10 2 6" xfId="13247"/>
    <cellStyle name="Элементы осей 10 2 6 2" xfId="13248"/>
    <cellStyle name="Элементы осей 10 2 7" xfId="13249"/>
    <cellStyle name="Элементы осей 10 2 8" xfId="13250"/>
    <cellStyle name="Элементы осей 10 3" xfId="13251"/>
    <cellStyle name="Элементы осей 10 3 2" xfId="13252"/>
    <cellStyle name="Элементы осей 10 3 2 2" xfId="13253"/>
    <cellStyle name="Элементы осей 10 3 2 3" xfId="13254"/>
    <cellStyle name="Элементы осей 10 3 3" xfId="13255"/>
    <cellStyle name="Элементы осей 10 3 3 2" xfId="13256"/>
    <cellStyle name="Элементы осей 10 3 4" xfId="13257"/>
    <cellStyle name="Элементы осей 10 3 5" xfId="13258"/>
    <cellStyle name="Элементы осей 10 4" xfId="13259"/>
    <cellStyle name="Элементы осей 10 4 2" xfId="13260"/>
    <cellStyle name="Элементы осей 10 4 2 2" xfId="13261"/>
    <cellStyle name="Элементы осей 10 4 2 3" xfId="13262"/>
    <cellStyle name="Элементы осей 10 4 3" xfId="13263"/>
    <cellStyle name="Элементы осей 10 5" xfId="13264"/>
    <cellStyle name="Элементы осей 10 5 2" xfId="13265"/>
    <cellStyle name="Элементы осей 10 5 3" xfId="13266"/>
    <cellStyle name="Элементы осей 10 6" xfId="13267"/>
    <cellStyle name="Элементы осей 10 6 2" xfId="13268"/>
    <cellStyle name="Элементы осей 10 7" xfId="13269"/>
    <cellStyle name="Элементы осей 10 8" xfId="13270"/>
    <cellStyle name="Элементы осей 100" xfId="13271"/>
    <cellStyle name="Элементы осей 101" xfId="13272"/>
    <cellStyle name="Элементы осей 102" xfId="13273"/>
    <cellStyle name="Элементы осей 103" xfId="13274"/>
    <cellStyle name="Элементы осей 104" xfId="13275"/>
    <cellStyle name="Элементы осей 105" xfId="13276"/>
    <cellStyle name="Элементы осей 106" xfId="13277"/>
    <cellStyle name="Элементы осей 107" xfId="13278"/>
    <cellStyle name="Элементы осей 108" xfId="13279"/>
    <cellStyle name="Элементы осей 109" xfId="13280"/>
    <cellStyle name="Элементы осей 11" xfId="13281"/>
    <cellStyle name="Элементы осей 11 2" xfId="13282"/>
    <cellStyle name="Элементы осей 11 2 2" xfId="13283"/>
    <cellStyle name="Элементы осей 11 2 2 2" xfId="13284"/>
    <cellStyle name="Элементы осей 11 2 2 3" xfId="13285"/>
    <cellStyle name="Элементы осей 11 2 2 4" xfId="13286"/>
    <cellStyle name="Элементы осей 11 2 3" xfId="13287"/>
    <cellStyle name="Элементы осей 11 2 3 2" xfId="13288"/>
    <cellStyle name="Элементы осей 11 2 4" xfId="13289"/>
    <cellStyle name="Элементы осей 11 2 5" xfId="13290"/>
    <cellStyle name="Элементы осей 11 2 5 2" xfId="13291"/>
    <cellStyle name="Элементы осей 11 2 5 3" xfId="13292"/>
    <cellStyle name="Элементы осей 11 2 6" xfId="13293"/>
    <cellStyle name="Элементы осей 11 3" xfId="13294"/>
    <cellStyle name="Элементы осей 11 3 2" xfId="13295"/>
    <cellStyle name="Элементы осей 11 3 3" xfId="13296"/>
    <cellStyle name="Элементы осей 11 3 3 2" xfId="13297"/>
    <cellStyle name="Элементы осей 11 3 3 3" xfId="13298"/>
    <cellStyle name="Элементы осей 11 3 4" xfId="13299"/>
    <cellStyle name="Элементы осей 11 3 4 2" xfId="13300"/>
    <cellStyle name="Элементы осей 11 3 5" xfId="13301"/>
    <cellStyle name="Элементы осей 11 4" xfId="13302"/>
    <cellStyle name="Элементы осей 11 5" xfId="13303"/>
    <cellStyle name="Элементы осей 11 5 2" xfId="13304"/>
    <cellStyle name="Элементы осей 11 5 3" xfId="13305"/>
    <cellStyle name="Элементы осей 11 6" xfId="13306"/>
    <cellStyle name="Элементы осей 11 6 2" xfId="13307"/>
    <cellStyle name="Элементы осей 11 7" xfId="13308"/>
    <cellStyle name="Элементы осей 110" xfId="13309"/>
    <cellStyle name="Элементы осей 111" xfId="13310"/>
    <cellStyle name="Элементы осей 112" xfId="13311"/>
    <cellStyle name="Элементы осей 113" xfId="13312"/>
    <cellStyle name="Элементы осей 114" xfId="13313"/>
    <cellStyle name="Элементы осей 115" xfId="13314"/>
    <cellStyle name="Элементы осей 116" xfId="13315"/>
    <cellStyle name="Элементы осей 117" xfId="13316"/>
    <cellStyle name="Элементы осей 118" xfId="13317"/>
    <cellStyle name="Элементы осей 119" xfId="13318"/>
    <cellStyle name="Элементы осей 12" xfId="13319"/>
    <cellStyle name="Элементы осей 12 2" xfId="13320"/>
    <cellStyle name="Элементы осей 12 2 2" xfId="13321"/>
    <cellStyle name="Элементы осей 12 2 2 2" xfId="13322"/>
    <cellStyle name="Элементы осей 12 2 2 3" xfId="13323"/>
    <cellStyle name="Элементы осей 12 2 2 4" xfId="13324"/>
    <cellStyle name="Элементы осей 12 2 3" xfId="13325"/>
    <cellStyle name="Элементы осей 12 2 3 2" xfId="13326"/>
    <cellStyle name="Элементы осей 12 2 4" xfId="13327"/>
    <cellStyle name="Элементы осей 12 2 4 2" xfId="13328"/>
    <cellStyle name="Элементы осей 12 2 5" xfId="13329"/>
    <cellStyle name="Элементы осей 12 2 6" xfId="13330"/>
    <cellStyle name="Элементы осей 12 2 6 2" xfId="13331"/>
    <cellStyle name="Элементы осей 12 2 6 3" xfId="13332"/>
    <cellStyle name="Элементы осей 12 2 7" xfId="13333"/>
    <cellStyle name="Элементы осей 12 3" xfId="13334"/>
    <cellStyle name="Элементы осей 12 3 2" xfId="13335"/>
    <cellStyle name="Элементы осей 12 3 2 2" xfId="13336"/>
    <cellStyle name="Элементы осей 12 3 3" xfId="13337"/>
    <cellStyle name="Элементы осей 12 3 4" xfId="13338"/>
    <cellStyle name="Элементы осей 12 3 4 2" xfId="13339"/>
    <cellStyle name="Элементы осей 12 3 4 3" xfId="13340"/>
    <cellStyle name="Элементы осей 12 3 5" xfId="13341"/>
    <cellStyle name="Элементы осей 12 3 5 2" xfId="13342"/>
    <cellStyle name="Элементы осей 12 3 6" xfId="13343"/>
    <cellStyle name="Элементы осей 12 4" xfId="13344"/>
    <cellStyle name="Элементы осей 12 5" xfId="13345"/>
    <cellStyle name="Элементы осей 12 5 2" xfId="13346"/>
    <cellStyle name="Элементы осей 12 5 3" xfId="13347"/>
    <cellStyle name="Элементы осей 12 6" xfId="13348"/>
    <cellStyle name="Элементы осей 12 6 2" xfId="13349"/>
    <cellStyle name="Элементы осей 12 7" xfId="13350"/>
    <cellStyle name="Элементы осей 120" xfId="13351"/>
    <cellStyle name="Элементы осей 121" xfId="13352"/>
    <cellStyle name="Элементы осей 122" xfId="13353"/>
    <cellStyle name="Элементы осей 123" xfId="13354"/>
    <cellStyle name="Элементы осей 124" xfId="13355"/>
    <cellStyle name="Элементы осей 125" xfId="13356"/>
    <cellStyle name="Элементы осей 126" xfId="13357"/>
    <cellStyle name="Элементы осей 127" xfId="13358"/>
    <cellStyle name="Элементы осей 128" xfId="13359"/>
    <cellStyle name="Элементы осей 129" xfId="13360"/>
    <cellStyle name="Элементы осей 13" xfId="13361"/>
    <cellStyle name="Элементы осей 13 2" xfId="13362"/>
    <cellStyle name="Элементы осей 13 2 2" xfId="13363"/>
    <cellStyle name="Элементы осей 13 2 2 2" xfId="13364"/>
    <cellStyle name="Элементы осей 13 2 2 3" xfId="13365"/>
    <cellStyle name="Элементы осей 13 2 2 4" xfId="13366"/>
    <cellStyle name="Элементы осей 13 2 3" xfId="13367"/>
    <cellStyle name="Элементы осей 13 2 3 2" xfId="13368"/>
    <cellStyle name="Элементы осей 13 2 4" xfId="13369"/>
    <cellStyle name="Элементы осей 13 2 4 2" xfId="13370"/>
    <cellStyle name="Элементы осей 13 2 5" xfId="13371"/>
    <cellStyle name="Элементы осей 13 2 6" xfId="13372"/>
    <cellStyle name="Элементы осей 13 2 6 2" xfId="13373"/>
    <cellStyle name="Элементы осей 13 2 6 3" xfId="13374"/>
    <cellStyle name="Элементы осей 13 2 7" xfId="13375"/>
    <cellStyle name="Элементы осей 13 3" xfId="13376"/>
    <cellStyle name="Элементы осей 13 3 2" xfId="13377"/>
    <cellStyle name="Элементы осей 13 3 2 2" xfId="13378"/>
    <cellStyle name="Элементы осей 13 3 3" xfId="13379"/>
    <cellStyle name="Элементы осей 13 3 4" xfId="13380"/>
    <cellStyle name="Элементы осей 13 3 4 2" xfId="13381"/>
    <cellStyle name="Элементы осей 13 3 4 3" xfId="13382"/>
    <cellStyle name="Элементы осей 13 3 5" xfId="13383"/>
    <cellStyle name="Элементы осей 13 3 5 2" xfId="13384"/>
    <cellStyle name="Элементы осей 13 3 6" xfId="13385"/>
    <cellStyle name="Элементы осей 13 4" xfId="13386"/>
    <cellStyle name="Элементы осей 13 4 2" xfId="13387"/>
    <cellStyle name="Элементы осей 13 5" xfId="13388"/>
    <cellStyle name="Элементы осей 13 6" xfId="13389"/>
    <cellStyle name="Элементы осей 13 6 2" xfId="13390"/>
    <cellStyle name="Элементы осей 13 6 3" xfId="13391"/>
    <cellStyle name="Элементы осей 13 7" xfId="13392"/>
    <cellStyle name="Элементы осей 13 7 2" xfId="13393"/>
    <cellStyle name="Элементы осей 13 8" xfId="13394"/>
    <cellStyle name="Элементы осей 130" xfId="13395"/>
    <cellStyle name="Элементы осей 131" xfId="13396"/>
    <cellStyle name="Элементы осей 132" xfId="13397"/>
    <cellStyle name="Элементы осей 133" xfId="13398"/>
    <cellStyle name="Элементы осей 134" xfId="13399"/>
    <cellStyle name="Элементы осей 135" xfId="14481"/>
    <cellStyle name="Элементы осей 136" xfId="14490"/>
    <cellStyle name="Элементы осей 137" xfId="14491"/>
    <cellStyle name="Элементы осей 138" xfId="14492"/>
    <cellStyle name="Элементы осей 139" xfId="14493"/>
    <cellStyle name="Элементы осей 14" xfId="13400"/>
    <cellStyle name="Элементы осей 14 2" xfId="13401"/>
    <cellStyle name="Элементы осей 14 2 2" xfId="13402"/>
    <cellStyle name="Элементы осей 14 2 2 2" xfId="13403"/>
    <cellStyle name="Элементы осей 14 2 2 3" xfId="13404"/>
    <cellStyle name="Элементы осей 14 2 2 4" xfId="13405"/>
    <cellStyle name="Элементы осей 14 2 3" xfId="13406"/>
    <cellStyle name="Элементы осей 14 2 3 2" xfId="13407"/>
    <cellStyle name="Элементы осей 14 2 4" xfId="13408"/>
    <cellStyle name="Элементы осей 14 2 4 2" xfId="13409"/>
    <cellStyle name="Элементы осей 14 2 5" xfId="13410"/>
    <cellStyle name="Элементы осей 14 2 6" xfId="13411"/>
    <cellStyle name="Элементы осей 14 2 6 2" xfId="13412"/>
    <cellStyle name="Элементы осей 14 2 6 3" xfId="13413"/>
    <cellStyle name="Элементы осей 14 2 7" xfId="13414"/>
    <cellStyle name="Элементы осей 14 3" xfId="13415"/>
    <cellStyle name="Элементы осей 14 3 2" xfId="13416"/>
    <cellStyle name="Элементы осей 14 3 2 2" xfId="13417"/>
    <cellStyle name="Элементы осей 14 3 3" xfId="13418"/>
    <cellStyle name="Элементы осей 14 3 4" xfId="13419"/>
    <cellStyle name="Элементы осей 14 3 4 2" xfId="13420"/>
    <cellStyle name="Элементы осей 14 3 4 3" xfId="13421"/>
    <cellStyle name="Элементы осей 14 3 5" xfId="13422"/>
    <cellStyle name="Элементы осей 14 3 5 2" xfId="13423"/>
    <cellStyle name="Элементы осей 14 3 6" xfId="13424"/>
    <cellStyle name="Элементы осей 14 4" xfId="13425"/>
    <cellStyle name="Элементы осей 14 4 2" xfId="13426"/>
    <cellStyle name="Элементы осей 14 5" xfId="13427"/>
    <cellStyle name="Элементы осей 14 6" xfId="13428"/>
    <cellStyle name="Элементы осей 14 6 2" xfId="13429"/>
    <cellStyle name="Элементы осей 14 6 3" xfId="13430"/>
    <cellStyle name="Элементы осей 14 7" xfId="13431"/>
    <cellStyle name="Элементы осей 14 7 2" xfId="13432"/>
    <cellStyle name="Элементы осей 14 8" xfId="13433"/>
    <cellStyle name="Элементы осей 140" xfId="14496"/>
    <cellStyle name="Элементы осей 141" xfId="14497"/>
    <cellStyle name="Элементы осей 142" xfId="14498"/>
    <cellStyle name="Элементы осей 143" xfId="14503"/>
    <cellStyle name="Элементы осей 144" xfId="14504"/>
    <cellStyle name="Элементы осей 145" xfId="14507"/>
    <cellStyle name="Элементы осей 146" xfId="14510"/>
    <cellStyle name="Элементы осей 147" xfId="14517"/>
    <cellStyle name="Элементы осей 148" xfId="14526"/>
    <cellStyle name="Элементы осей 149" xfId="14527"/>
    <cellStyle name="Элементы осей 15" xfId="13434"/>
    <cellStyle name="Элементы осей 15 2" xfId="13435"/>
    <cellStyle name="Элементы осей 15 2 2" xfId="13436"/>
    <cellStyle name="Элементы осей 15 2 2 2" xfId="13437"/>
    <cellStyle name="Элементы осей 15 2 2 3" xfId="13438"/>
    <cellStyle name="Элементы осей 15 2 2 4" xfId="13439"/>
    <cellStyle name="Элементы осей 15 2 3" xfId="13440"/>
    <cellStyle name="Элементы осей 15 2 3 2" xfId="13441"/>
    <cellStyle name="Элементы осей 15 2 4" xfId="13442"/>
    <cellStyle name="Элементы осей 15 2 4 2" xfId="13443"/>
    <cellStyle name="Элементы осей 15 2 5" xfId="13444"/>
    <cellStyle name="Элементы осей 15 2 6" xfId="13445"/>
    <cellStyle name="Элементы осей 15 2 6 2" xfId="13446"/>
    <cellStyle name="Элементы осей 15 2 6 3" xfId="13447"/>
    <cellStyle name="Элементы осей 15 2 7" xfId="13448"/>
    <cellStyle name="Элементы осей 15 3" xfId="13449"/>
    <cellStyle name="Элементы осей 15 3 2" xfId="13450"/>
    <cellStyle name="Элементы осей 15 3 2 2" xfId="13451"/>
    <cellStyle name="Элементы осей 15 3 3" xfId="13452"/>
    <cellStyle name="Элементы осей 15 3 4" xfId="13453"/>
    <cellStyle name="Элементы осей 15 3 4 2" xfId="13454"/>
    <cellStyle name="Элементы осей 15 3 4 3" xfId="13455"/>
    <cellStyle name="Элементы осей 15 3 5" xfId="13456"/>
    <cellStyle name="Элементы осей 15 3 5 2" xfId="13457"/>
    <cellStyle name="Элементы осей 15 3 6" xfId="13458"/>
    <cellStyle name="Элементы осей 15 4" xfId="13459"/>
    <cellStyle name="Элементы осей 15 4 2" xfId="13460"/>
    <cellStyle name="Элементы осей 15 5" xfId="13461"/>
    <cellStyle name="Элементы осей 15 6" xfId="13462"/>
    <cellStyle name="Элементы осей 15 6 2" xfId="13463"/>
    <cellStyle name="Элементы осей 15 6 3" xfId="13464"/>
    <cellStyle name="Элементы осей 15 7" xfId="13465"/>
    <cellStyle name="Элементы осей 15 7 2" xfId="13466"/>
    <cellStyle name="Элементы осей 15 8" xfId="13467"/>
    <cellStyle name="Элементы осей 150" xfId="14528"/>
    <cellStyle name="Элементы осей 151" xfId="14529"/>
    <cellStyle name="Элементы осей 152" xfId="14545"/>
    <cellStyle name="Элементы осей 153" xfId="14546"/>
    <cellStyle name="Элементы осей 154" xfId="14552"/>
    <cellStyle name="Элементы осей 155" xfId="14553"/>
    <cellStyle name="Элементы осей 156" xfId="14554"/>
    <cellStyle name="Элементы осей 157" xfId="14556"/>
    <cellStyle name="Элементы осей 158" xfId="14557"/>
    <cellStyle name="Элементы осей 159" xfId="14559"/>
    <cellStyle name="Элементы осей 16" xfId="13468"/>
    <cellStyle name="Элементы осей 16 10" xfId="13469"/>
    <cellStyle name="Элементы осей 16 10 2" xfId="13470"/>
    <cellStyle name="Элементы осей 16 10 2 2" xfId="13471"/>
    <cellStyle name="Элементы осей 16 10 3" xfId="13472"/>
    <cellStyle name="Элементы осей 16 10 4" xfId="13473"/>
    <cellStyle name="Элементы осей 16 10 4 2" xfId="13474"/>
    <cellStyle name="Элементы осей 16 10 4 3" xfId="13475"/>
    <cellStyle name="Элементы осей 16 10 5" xfId="13476"/>
    <cellStyle name="Элементы осей 16 10 5 2" xfId="13477"/>
    <cellStyle name="Элементы осей 16 10 6" xfId="13478"/>
    <cellStyle name="Элементы осей 16 11" xfId="13479"/>
    <cellStyle name="Элементы осей 16 11 2" xfId="13480"/>
    <cellStyle name="Элементы осей 16 12" xfId="13481"/>
    <cellStyle name="Элементы осей 16 13" xfId="13482"/>
    <cellStyle name="Элементы осей 16 13 2" xfId="13483"/>
    <cellStyle name="Элементы осей 16 13 3" xfId="13484"/>
    <cellStyle name="Элементы осей 16 14" xfId="13485"/>
    <cellStyle name="Элементы осей 16 14 2" xfId="13486"/>
    <cellStyle name="Элементы осей 16 15" xfId="13487"/>
    <cellStyle name="Элементы осей 16 2" xfId="13488"/>
    <cellStyle name="Элементы осей 16 2 2" xfId="13489"/>
    <cellStyle name="Элементы осей 16 2 2 2" xfId="13490"/>
    <cellStyle name="Элементы осей 16 2 2 2 2" xfId="13491"/>
    <cellStyle name="Элементы осей 16 2 2 3" xfId="13492"/>
    <cellStyle name="Элементы осей 16 2 2 4" xfId="13493"/>
    <cellStyle name="Элементы осей 16 2 2 4 2" xfId="13494"/>
    <cellStyle name="Элементы осей 16 2 2 4 3" xfId="13495"/>
    <cellStyle name="Элементы осей 16 2 2 5" xfId="13496"/>
    <cellStyle name="Элементы осей 16 2 3" xfId="13497"/>
    <cellStyle name="Элементы осей 16 2 3 2" xfId="13498"/>
    <cellStyle name="Элементы осей 16 2 3 2 2" xfId="13499"/>
    <cellStyle name="Элементы осей 16 2 3 3" xfId="13500"/>
    <cellStyle name="Элементы осей 16 2 3 4" xfId="13501"/>
    <cellStyle name="Элементы осей 16 2 3 4 2" xfId="13502"/>
    <cellStyle name="Элементы осей 16 2 3 4 3" xfId="13503"/>
    <cellStyle name="Элементы осей 16 2 3 5" xfId="13504"/>
    <cellStyle name="Элементы осей 16 2 4" xfId="13505"/>
    <cellStyle name="Элементы осей 16 2 4 2" xfId="13506"/>
    <cellStyle name="Элементы осей 16 2 5" xfId="13507"/>
    <cellStyle name="Элементы осей 16 2 6" xfId="13508"/>
    <cellStyle name="Элементы осей 16 2 6 2" xfId="13509"/>
    <cellStyle name="Элементы осей 16 2 6 3" xfId="13510"/>
    <cellStyle name="Элементы осей 16 2 7" xfId="13511"/>
    <cellStyle name="Элементы осей 16 3" xfId="13512"/>
    <cellStyle name="Элементы осей 16 3 2" xfId="13513"/>
    <cellStyle name="Элементы осей 16 3 2 2" xfId="13514"/>
    <cellStyle name="Элементы осей 16 3 2 2 2" xfId="13515"/>
    <cellStyle name="Элементы осей 16 3 2 3" xfId="13516"/>
    <cellStyle name="Элементы осей 16 3 2 4" xfId="13517"/>
    <cellStyle name="Элементы осей 16 3 2 4 2" xfId="13518"/>
    <cellStyle name="Элементы осей 16 3 2 4 3" xfId="13519"/>
    <cellStyle name="Элементы осей 16 3 2 5" xfId="13520"/>
    <cellStyle name="Элементы осей 16 3 3" xfId="13521"/>
    <cellStyle name="Элементы осей 16 3 3 2" xfId="13522"/>
    <cellStyle name="Элементы осей 16 3 3 2 2" xfId="13523"/>
    <cellStyle name="Элементы осей 16 3 3 3" xfId="13524"/>
    <cellStyle name="Элементы осей 16 3 3 4" xfId="13525"/>
    <cellStyle name="Элементы осей 16 3 3 4 2" xfId="13526"/>
    <cellStyle name="Элементы осей 16 3 3 4 3" xfId="13527"/>
    <cellStyle name="Элементы осей 16 3 3 5" xfId="13528"/>
    <cellStyle name="Элементы осей 16 3 4" xfId="13529"/>
    <cellStyle name="Элементы осей 16 3 4 2" xfId="13530"/>
    <cellStyle name="Элементы осей 16 3 5" xfId="13531"/>
    <cellStyle name="Элементы осей 16 3 6" xfId="13532"/>
    <cellStyle name="Элементы осей 16 3 6 2" xfId="13533"/>
    <cellStyle name="Элементы осей 16 3 6 3" xfId="13534"/>
    <cellStyle name="Элементы осей 16 3 7" xfId="13535"/>
    <cellStyle name="Элементы осей 16 4" xfId="13536"/>
    <cellStyle name="Элементы осей 16 4 2" xfId="13537"/>
    <cellStyle name="Элементы осей 16 4 2 2" xfId="13538"/>
    <cellStyle name="Элементы осей 16 4 2 2 2" xfId="13539"/>
    <cellStyle name="Элементы осей 16 4 2 3" xfId="13540"/>
    <cellStyle name="Элементы осей 16 4 2 4" xfId="13541"/>
    <cellStyle name="Элементы осей 16 4 2 4 2" xfId="13542"/>
    <cellStyle name="Элементы осей 16 4 2 4 3" xfId="13543"/>
    <cellStyle name="Элементы осей 16 4 2 5" xfId="13544"/>
    <cellStyle name="Элементы осей 16 4 3" xfId="13545"/>
    <cellStyle name="Элементы осей 16 4 3 2" xfId="13546"/>
    <cellStyle name="Элементы осей 16 4 3 2 2" xfId="13547"/>
    <cellStyle name="Элементы осей 16 4 3 3" xfId="13548"/>
    <cellStyle name="Элементы осей 16 4 3 4" xfId="13549"/>
    <cellStyle name="Элементы осей 16 4 3 4 2" xfId="13550"/>
    <cellStyle name="Элементы осей 16 4 3 4 3" xfId="13551"/>
    <cellStyle name="Элементы осей 16 4 3 5" xfId="13552"/>
    <cellStyle name="Элементы осей 16 4 4" xfId="13553"/>
    <cellStyle name="Элементы осей 16 4 4 2" xfId="13554"/>
    <cellStyle name="Элементы осей 16 4 5" xfId="13555"/>
    <cellStyle name="Элементы осей 16 4 6" xfId="13556"/>
    <cellStyle name="Элементы осей 16 4 6 2" xfId="13557"/>
    <cellStyle name="Элементы осей 16 4 6 3" xfId="13558"/>
    <cellStyle name="Элементы осей 16 4 7" xfId="13559"/>
    <cellStyle name="Элементы осей 16 5" xfId="13560"/>
    <cellStyle name="Элементы осей 16 5 2" xfId="13561"/>
    <cellStyle name="Элементы осей 16 5 2 2" xfId="13562"/>
    <cellStyle name="Элементы осей 16 5 2 2 2" xfId="13563"/>
    <cellStyle name="Элементы осей 16 5 2 3" xfId="13564"/>
    <cellStyle name="Элементы осей 16 5 2 4" xfId="13565"/>
    <cellStyle name="Элементы осей 16 5 2 4 2" xfId="13566"/>
    <cellStyle name="Элементы осей 16 5 2 4 3" xfId="13567"/>
    <cellStyle name="Элементы осей 16 5 2 5" xfId="13568"/>
    <cellStyle name="Элементы осей 16 5 3" xfId="13569"/>
    <cellStyle name="Элементы осей 16 5 3 2" xfId="13570"/>
    <cellStyle name="Элементы осей 16 5 3 2 2" xfId="13571"/>
    <cellStyle name="Элементы осей 16 5 3 3" xfId="13572"/>
    <cellStyle name="Элементы осей 16 5 3 4" xfId="13573"/>
    <cellStyle name="Элементы осей 16 5 3 4 2" xfId="13574"/>
    <cellStyle name="Элементы осей 16 5 3 4 3" xfId="13575"/>
    <cellStyle name="Элементы осей 16 5 3 5" xfId="13576"/>
    <cellStyle name="Элементы осей 16 5 4" xfId="13577"/>
    <cellStyle name="Элементы осей 16 5 4 2" xfId="13578"/>
    <cellStyle name="Элементы осей 16 5 5" xfId="13579"/>
    <cellStyle name="Элементы осей 16 5 6" xfId="13580"/>
    <cellStyle name="Элементы осей 16 5 6 2" xfId="13581"/>
    <cellStyle name="Элементы осей 16 5 6 3" xfId="13582"/>
    <cellStyle name="Элементы осей 16 5 7" xfId="13583"/>
    <cellStyle name="Элементы осей 16 6" xfId="13584"/>
    <cellStyle name="Элементы осей 16 6 2" xfId="13585"/>
    <cellStyle name="Элементы осей 16 6 2 2" xfId="13586"/>
    <cellStyle name="Элементы осей 16 6 2 2 2" xfId="13587"/>
    <cellStyle name="Элементы осей 16 6 2 3" xfId="13588"/>
    <cellStyle name="Элементы осей 16 6 2 4" xfId="13589"/>
    <cellStyle name="Элементы осей 16 6 2 4 2" xfId="13590"/>
    <cellStyle name="Элементы осей 16 6 2 4 3" xfId="13591"/>
    <cellStyle name="Элементы осей 16 6 2 5" xfId="13592"/>
    <cellStyle name="Элементы осей 16 6 3" xfId="13593"/>
    <cellStyle name="Элементы осей 16 6 3 2" xfId="13594"/>
    <cellStyle name="Элементы осей 16 6 3 2 2" xfId="13595"/>
    <cellStyle name="Элементы осей 16 6 3 3" xfId="13596"/>
    <cellStyle name="Элементы осей 16 6 3 4" xfId="13597"/>
    <cellStyle name="Элементы осей 16 6 3 4 2" xfId="13598"/>
    <cellStyle name="Элементы осей 16 6 3 4 3" xfId="13599"/>
    <cellStyle name="Элементы осей 16 6 3 5" xfId="13600"/>
    <cellStyle name="Элементы осей 16 6 4" xfId="13601"/>
    <cellStyle name="Элементы осей 16 6 4 2" xfId="13602"/>
    <cellStyle name="Элементы осей 16 6 5" xfId="13603"/>
    <cellStyle name="Элементы осей 16 6 6" xfId="13604"/>
    <cellStyle name="Элементы осей 16 6 6 2" xfId="13605"/>
    <cellStyle name="Элементы осей 16 6 6 3" xfId="13606"/>
    <cellStyle name="Элементы осей 16 6 7" xfId="13607"/>
    <cellStyle name="Элементы осей 16 7" xfId="13608"/>
    <cellStyle name="Элементы осей 16 7 2" xfId="13609"/>
    <cellStyle name="Элементы осей 16 7 2 2" xfId="13610"/>
    <cellStyle name="Элементы осей 16 7 2 2 2" xfId="13611"/>
    <cellStyle name="Элементы осей 16 7 2 3" xfId="13612"/>
    <cellStyle name="Элементы осей 16 7 2 4" xfId="13613"/>
    <cellStyle name="Элементы осей 16 7 2 4 2" xfId="13614"/>
    <cellStyle name="Элементы осей 16 7 2 4 3" xfId="13615"/>
    <cellStyle name="Элементы осей 16 7 2 5" xfId="13616"/>
    <cellStyle name="Элементы осей 16 7 3" xfId="13617"/>
    <cellStyle name="Элементы осей 16 7 3 2" xfId="13618"/>
    <cellStyle name="Элементы осей 16 7 3 2 2" xfId="13619"/>
    <cellStyle name="Элементы осей 16 7 3 3" xfId="13620"/>
    <cellStyle name="Элементы осей 16 7 3 4" xfId="13621"/>
    <cellStyle name="Элементы осей 16 7 3 4 2" xfId="13622"/>
    <cellStyle name="Элементы осей 16 7 3 4 3" xfId="13623"/>
    <cellStyle name="Элементы осей 16 7 3 5" xfId="13624"/>
    <cellStyle name="Элементы осей 16 7 4" xfId="13625"/>
    <cellStyle name="Элементы осей 16 7 4 2" xfId="13626"/>
    <cellStyle name="Элементы осей 16 7 5" xfId="13627"/>
    <cellStyle name="Элементы осей 16 7 6" xfId="13628"/>
    <cellStyle name="Элементы осей 16 7 6 2" xfId="13629"/>
    <cellStyle name="Элементы осей 16 7 6 3" xfId="13630"/>
    <cellStyle name="Элементы осей 16 7 7" xfId="13631"/>
    <cellStyle name="Элементы осей 16 8" xfId="13632"/>
    <cellStyle name="Элементы осей 16 8 2" xfId="13633"/>
    <cellStyle name="Элементы осей 16 8 2 2" xfId="13634"/>
    <cellStyle name="Элементы осей 16 8 2 2 2" xfId="13635"/>
    <cellStyle name="Элементы осей 16 8 2 3" xfId="13636"/>
    <cellStyle name="Элементы осей 16 8 2 4" xfId="13637"/>
    <cellStyle name="Элементы осей 16 8 2 4 2" xfId="13638"/>
    <cellStyle name="Элементы осей 16 8 2 4 3" xfId="13639"/>
    <cellStyle name="Элементы осей 16 8 2 5" xfId="13640"/>
    <cellStyle name="Элементы осей 16 8 3" xfId="13641"/>
    <cellStyle name="Элементы осей 16 8 3 2" xfId="13642"/>
    <cellStyle name="Элементы осей 16 8 3 2 2" xfId="13643"/>
    <cellStyle name="Элементы осей 16 8 3 3" xfId="13644"/>
    <cellStyle name="Элементы осей 16 8 3 4" xfId="13645"/>
    <cellStyle name="Элементы осей 16 8 3 4 2" xfId="13646"/>
    <cellStyle name="Элементы осей 16 8 3 4 3" xfId="13647"/>
    <cellStyle name="Элементы осей 16 8 3 5" xfId="13648"/>
    <cellStyle name="Элементы осей 16 8 4" xfId="13649"/>
    <cellStyle name="Элементы осей 16 8 4 2" xfId="13650"/>
    <cellStyle name="Элементы осей 16 8 5" xfId="13651"/>
    <cellStyle name="Элементы осей 16 8 6" xfId="13652"/>
    <cellStyle name="Элементы осей 16 8 6 2" xfId="13653"/>
    <cellStyle name="Элементы осей 16 8 6 3" xfId="13654"/>
    <cellStyle name="Элементы осей 16 8 7" xfId="13655"/>
    <cellStyle name="Элементы осей 16 9" xfId="13656"/>
    <cellStyle name="Элементы осей 16 9 2" xfId="13657"/>
    <cellStyle name="Элементы осей 16 9 2 2" xfId="13658"/>
    <cellStyle name="Элементы осей 16 9 3" xfId="13659"/>
    <cellStyle name="Элементы осей 16 9 4" xfId="13660"/>
    <cellStyle name="Элементы осей 16 9 4 2" xfId="13661"/>
    <cellStyle name="Элементы осей 16 9 5" xfId="13662"/>
    <cellStyle name="Элементы осей 16_10470_35589_Расчет показателей КФМ" xfId="13663"/>
    <cellStyle name="Элементы осей 160" xfId="14560"/>
    <cellStyle name="Элементы осей 161" xfId="14561"/>
    <cellStyle name="Элементы осей 162" xfId="14562"/>
    <cellStyle name="Элементы осей 163" xfId="14567"/>
    <cellStyle name="Элементы осей 164" xfId="14568"/>
    <cellStyle name="Элементы осей 165" xfId="14585"/>
    <cellStyle name="Элементы осей 166" xfId="14589"/>
    <cellStyle name="Элементы осей 167" xfId="14592"/>
    <cellStyle name="Элементы осей 168" xfId="14595"/>
    <cellStyle name="Элементы осей 169" xfId="14596"/>
    <cellStyle name="Элементы осей 17" xfId="13664"/>
    <cellStyle name="Элементы осей 17 2" xfId="13665"/>
    <cellStyle name="Элементы осей 17 2 2" xfId="13666"/>
    <cellStyle name="Элементы осей 17 2 2 2" xfId="13667"/>
    <cellStyle name="Элементы осей 17 2 2 3" xfId="13668"/>
    <cellStyle name="Элементы осей 17 2 2 4" xfId="13669"/>
    <cellStyle name="Элементы осей 17 2 3" xfId="13670"/>
    <cellStyle name="Элементы осей 17 2 3 2" xfId="13671"/>
    <cellStyle name="Элементы осей 17 2 4" xfId="13672"/>
    <cellStyle name="Элементы осей 17 2 4 2" xfId="13673"/>
    <cellStyle name="Элементы осей 17 2 5" xfId="13674"/>
    <cellStyle name="Элементы осей 17 2 6" xfId="13675"/>
    <cellStyle name="Элементы осей 17 2 6 2" xfId="13676"/>
    <cellStyle name="Элементы осей 17 2 6 3" xfId="13677"/>
    <cellStyle name="Элементы осей 17 2 7" xfId="13678"/>
    <cellStyle name="Элементы осей 17 3" xfId="13679"/>
    <cellStyle name="Элементы осей 17 3 2" xfId="13680"/>
    <cellStyle name="Элементы осей 17 3 2 2" xfId="13681"/>
    <cellStyle name="Элементы осей 17 3 3" xfId="13682"/>
    <cellStyle name="Элементы осей 17 3 4" xfId="13683"/>
    <cellStyle name="Элементы осей 17 3 4 2" xfId="13684"/>
    <cellStyle name="Элементы осей 17 3 4 3" xfId="13685"/>
    <cellStyle name="Элементы осей 17 3 5" xfId="13686"/>
    <cellStyle name="Элементы осей 17 3 5 2" xfId="13687"/>
    <cellStyle name="Элементы осей 17 3 6" xfId="13688"/>
    <cellStyle name="Элементы осей 17 4" xfId="13689"/>
    <cellStyle name="Элементы осей 17 4 2" xfId="13690"/>
    <cellStyle name="Элементы осей 17 5" xfId="13691"/>
    <cellStyle name="Элементы осей 17 6" xfId="13692"/>
    <cellStyle name="Элементы осей 17 6 2" xfId="13693"/>
    <cellStyle name="Элементы осей 17 6 3" xfId="13694"/>
    <cellStyle name="Элементы осей 17 7" xfId="13695"/>
    <cellStyle name="Элементы осей 17 7 2" xfId="13696"/>
    <cellStyle name="Элементы осей 17 8" xfId="13697"/>
    <cellStyle name="Элементы осей 170" xfId="14597"/>
    <cellStyle name="Элементы осей 171" xfId="14599"/>
    <cellStyle name="Элементы осей 172" xfId="14600"/>
    <cellStyle name="Элементы осей 173" xfId="14601"/>
    <cellStyle name="Элементы осей 174" xfId="14602"/>
    <cellStyle name="Элементы осей 175" xfId="14603"/>
    <cellStyle name="Элементы осей 176" xfId="14604"/>
    <cellStyle name="Элементы осей 177" xfId="14613"/>
    <cellStyle name="Элементы осей 178" xfId="14614"/>
    <cellStyle name="Элементы осей 179" xfId="14615"/>
    <cellStyle name="Элементы осей 18" xfId="13698"/>
    <cellStyle name="Элементы осей 18 2" xfId="13699"/>
    <cellStyle name="Элементы осей 18 2 2" xfId="13700"/>
    <cellStyle name="Элементы осей 18 2 2 2" xfId="13701"/>
    <cellStyle name="Элементы осей 18 2 2 3" xfId="13702"/>
    <cellStyle name="Элементы осей 18 2 2 4" xfId="13703"/>
    <cellStyle name="Элементы осей 18 2 3" xfId="13704"/>
    <cellStyle name="Элементы осей 18 2 3 2" xfId="13705"/>
    <cellStyle name="Элементы осей 18 2 4" xfId="13706"/>
    <cellStyle name="Элементы осей 18 2 4 2" xfId="13707"/>
    <cellStyle name="Элементы осей 18 2 5" xfId="13708"/>
    <cellStyle name="Элементы осей 18 2 6" xfId="13709"/>
    <cellStyle name="Элементы осей 18 2 6 2" xfId="13710"/>
    <cellStyle name="Элементы осей 18 2 6 3" xfId="13711"/>
    <cellStyle name="Элементы осей 18 2 7" xfId="13712"/>
    <cellStyle name="Элементы осей 18 3" xfId="13713"/>
    <cellStyle name="Элементы осей 18 3 2" xfId="13714"/>
    <cellStyle name="Элементы осей 18 3 2 2" xfId="13715"/>
    <cellStyle name="Элементы осей 18 3 3" xfId="13716"/>
    <cellStyle name="Элементы осей 18 3 4" xfId="13717"/>
    <cellStyle name="Элементы осей 18 3 4 2" xfId="13718"/>
    <cellStyle name="Элементы осей 18 3 4 3" xfId="13719"/>
    <cellStyle name="Элементы осей 18 3 5" xfId="13720"/>
    <cellStyle name="Элементы осей 18 3 5 2" xfId="13721"/>
    <cellStyle name="Элементы осей 18 3 6" xfId="13722"/>
    <cellStyle name="Элементы осей 18 4" xfId="13723"/>
    <cellStyle name="Элементы осей 18 4 2" xfId="13724"/>
    <cellStyle name="Элементы осей 18 5" xfId="13725"/>
    <cellStyle name="Элементы осей 18 6" xfId="13726"/>
    <cellStyle name="Элементы осей 18 6 2" xfId="13727"/>
    <cellStyle name="Элементы осей 18 6 3" xfId="13728"/>
    <cellStyle name="Элементы осей 18 7" xfId="13729"/>
    <cellStyle name="Элементы осей 18 7 2" xfId="13730"/>
    <cellStyle name="Элементы осей 18 8" xfId="13731"/>
    <cellStyle name="Элементы осей 180" xfId="14616"/>
    <cellStyle name="Элементы осей 19" xfId="13732"/>
    <cellStyle name="Элементы осей 19 2" xfId="13733"/>
    <cellStyle name="Элементы осей 19 2 2" xfId="13734"/>
    <cellStyle name="Элементы осей 19 2 2 2" xfId="13735"/>
    <cellStyle name="Элементы осей 19 2 2 3" xfId="13736"/>
    <cellStyle name="Элементы осей 19 2 2 4" xfId="13737"/>
    <cellStyle name="Элементы осей 19 2 3" xfId="13738"/>
    <cellStyle name="Элементы осей 19 2 3 2" xfId="13739"/>
    <cellStyle name="Элементы осей 19 2 4" xfId="13740"/>
    <cellStyle name="Элементы осей 19 2 4 2" xfId="13741"/>
    <cellStyle name="Элементы осей 19 2 5" xfId="13742"/>
    <cellStyle name="Элементы осей 19 2 6" xfId="13743"/>
    <cellStyle name="Элементы осей 19 2 6 2" xfId="13744"/>
    <cellStyle name="Элементы осей 19 2 6 3" xfId="13745"/>
    <cellStyle name="Элементы осей 19 2 7" xfId="13746"/>
    <cellStyle name="Элементы осей 19 3" xfId="13747"/>
    <cellStyle name="Элементы осей 19 3 2" xfId="13748"/>
    <cellStyle name="Элементы осей 19 3 2 2" xfId="13749"/>
    <cellStyle name="Элементы осей 19 3 2 3" xfId="13750"/>
    <cellStyle name="Элементы осей 19 3 2 3 2" xfId="13751"/>
    <cellStyle name="Элементы осей 19 3 2 4" xfId="13752"/>
    <cellStyle name="Элементы осей 19 3 2 4 2" xfId="13753"/>
    <cellStyle name="Элементы осей 19 3 2 5" xfId="13754"/>
    <cellStyle name="Элементы осей 19 3 3" xfId="13755"/>
    <cellStyle name="Элементы осей 19 3 3 2" xfId="13756"/>
    <cellStyle name="Элементы осей 19 3 4" xfId="13757"/>
    <cellStyle name="Элементы осей 19 3 4 2" xfId="13758"/>
    <cellStyle name="Элементы осей 19 3 5" xfId="13759"/>
    <cellStyle name="Элементы осей 19 3 6" xfId="13760"/>
    <cellStyle name="Элементы осей 19 3 6 2" xfId="13761"/>
    <cellStyle name="Элементы осей 19 3 7" xfId="13762"/>
    <cellStyle name="Элементы осей 19 4" xfId="13763"/>
    <cellStyle name="Элементы осей 19 4 2" xfId="13764"/>
    <cellStyle name="Элементы осей 19 5" xfId="13765"/>
    <cellStyle name="Элементы осей 19 6" xfId="13766"/>
    <cellStyle name="Элементы осей 19 6 2" xfId="13767"/>
    <cellStyle name="Элементы осей 19 6 3" xfId="13768"/>
    <cellStyle name="Элементы осей 19 7" xfId="13769"/>
    <cellStyle name="Элементы осей 19 7 2" xfId="13770"/>
    <cellStyle name="Элементы осей 19 8" xfId="13771"/>
    <cellStyle name="Элементы осей 2" xfId="29"/>
    <cellStyle name="Элементы осей 2 2" xfId="13772"/>
    <cellStyle name="Элементы осей 2 2 2" xfId="13773"/>
    <cellStyle name="Элементы осей 2 2 2 2" xfId="13774"/>
    <cellStyle name="Элементы осей 2 2 3" xfId="13775"/>
    <cellStyle name="Элементы осей 2 2 4" xfId="13776"/>
    <cellStyle name="Элементы осей 2 2 4 2" xfId="13777"/>
    <cellStyle name="Элементы осей 2 2 4 3" xfId="13778"/>
    <cellStyle name="Элементы осей 2 2 5" xfId="13779"/>
    <cellStyle name="Элементы осей 2 3" xfId="13780"/>
    <cellStyle name="Элементы осей 2 3 2" xfId="13781"/>
    <cellStyle name="Элементы осей 2 3 2 2" xfId="13782"/>
    <cellStyle name="Элементы осей 2 3 2 3" xfId="13783"/>
    <cellStyle name="Элементы осей 2 3 2 3 2" xfId="13784"/>
    <cellStyle name="Элементы осей 2 3 2 4" xfId="13785"/>
    <cellStyle name="Элементы осей 2 3 2 4 2" xfId="13786"/>
    <cellStyle name="Элементы осей 2 3 2 5" xfId="13787"/>
    <cellStyle name="Элементы осей 2 3 3" xfId="13788"/>
    <cellStyle name="Элементы осей 2 3 3 2" xfId="13789"/>
    <cellStyle name="Элементы осей 2 3 4" xfId="13790"/>
    <cellStyle name="Элементы осей 2 3 4 2" xfId="13791"/>
    <cellStyle name="Элементы осей 2 3 5" xfId="13792"/>
    <cellStyle name="Элементы осей 2 3 6" xfId="13793"/>
    <cellStyle name="Элементы осей 2 3 6 2" xfId="13794"/>
    <cellStyle name="Элементы осей 2 3 6 3" xfId="13795"/>
    <cellStyle name="Элементы осей 2 3 7" xfId="13796"/>
    <cellStyle name="Элементы осей 2 4" xfId="13797"/>
    <cellStyle name="Элементы осей 2 4 2" xfId="13798"/>
    <cellStyle name="Элементы осей 2 4 3" xfId="13799"/>
    <cellStyle name="Элементы осей 2 4 3 2" xfId="13800"/>
    <cellStyle name="Элементы осей 2 4 4" xfId="13801"/>
    <cellStyle name="Элементы осей 2 5" xfId="13802"/>
    <cellStyle name="Элементы осей 2 5 2" xfId="13803"/>
    <cellStyle name="Элементы осей 2 5 3" xfId="13804"/>
    <cellStyle name="Элементы осей 2 5 3 2" xfId="13805"/>
    <cellStyle name="Элементы осей 2 5 4" xfId="13806"/>
    <cellStyle name="Элементы осей 2 5 4 2" xfId="13807"/>
    <cellStyle name="Элементы осей 2 5 5" xfId="13808"/>
    <cellStyle name="Элементы осей 2 6" xfId="13809"/>
    <cellStyle name="Элементы осей 2 6 2" xfId="13810"/>
    <cellStyle name="Элементы осей 2 7" xfId="13811"/>
    <cellStyle name="Элементы осей 2 8" xfId="13812"/>
    <cellStyle name="Элементы осей 2 8 2" xfId="13813"/>
    <cellStyle name="Элементы осей 2 9" xfId="13814"/>
    <cellStyle name="Элементы осей 20" xfId="13815"/>
    <cellStyle name="Элементы осей 20 2" xfId="13816"/>
    <cellStyle name="Элементы осей 20 2 2" xfId="13817"/>
    <cellStyle name="Элементы осей 20 2 2 2" xfId="13818"/>
    <cellStyle name="Элементы осей 20 2 2 3" xfId="13819"/>
    <cellStyle name="Элементы осей 20 2 2 4" xfId="13820"/>
    <cellStyle name="Элементы осей 20 2 3" xfId="13821"/>
    <cellStyle name="Элементы осей 20 2 3 2" xfId="13822"/>
    <cellStyle name="Элементы осей 20 2 4" xfId="13823"/>
    <cellStyle name="Элементы осей 20 2 4 2" xfId="13824"/>
    <cellStyle name="Элементы осей 20 2 5" xfId="13825"/>
    <cellStyle name="Элементы осей 20 2 6" xfId="13826"/>
    <cellStyle name="Элементы осей 20 2 6 2" xfId="13827"/>
    <cellStyle name="Элементы осей 20 2 6 3" xfId="13828"/>
    <cellStyle name="Элементы осей 20 2 7" xfId="13829"/>
    <cellStyle name="Элементы осей 20 3" xfId="13830"/>
    <cellStyle name="Элементы осей 20 3 2" xfId="13831"/>
    <cellStyle name="Элементы осей 20 3 2 2" xfId="13832"/>
    <cellStyle name="Элементы осей 20 3 3" xfId="13833"/>
    <cellStyle name="Элементы осей 20 3 4" xfId="13834"/>
    <cellStyle name="Элементы осей 20 3 4 2" xfId="13835"/>
    <cellStyle name="Элементы осей 20 3 4 3" xfId="13836"/>
    <cellStyle name="Элементы осей 20 3 5" xfId="13837"/>
    <cellStyle name="Элементы осей 20 3 5 2" xfId="13838"/>
    <cellStyle name="Элементы осей 20 3 6" xfId="13839"/>
    <cellStyle name="Элементы осей 20 4" xfId="13840"/>
    <cellStyle name="Элементы осей 20 4 2" xfId="13841"/>
    <cellStyle name="Элементы осей 20 5" xfId="13842"/>
    <cellStyle name="Элементы осей 20 6" xfId="13843"/>
    <cellStyle name="Элементы осей 20 6 2" xfId="13844"/>
    <cellStyle name="Элементы осей 20 6 3" xfId="13845"/>
    <cellStyle name="Элементы осей 20 7" xfId="13846"/>
    <cellStyle name="Элементы осей 20 7 2" xfId="13847"/>
    <cellStyle name="Элементы осей 20 8" xfId="13848"/>
    <cellStyle name="Элементы осей 21" xfId="13849"/>
    <cellStyle name="Элементы осей 21 2" xfId="13850"/>
    <cellStyle name="Элементы осей 21 2 2" xfId="13851"/>
    <cellStyle name="Элементы осей 21 2 2 2" xfId="13852"/>
    <cellStyle name="Элементы осей 21 2 2 3" xfId="13853"/>
    <cellStyle name="Элементы осей 21 2 2 4" xfId="13854"/>
    <cellStyle name="Элементы осей 21 2 3" xfId="13855"/>
    <cellStyle name="Элементы осей 21 2 3 2" xfId="13856"/>
    <cellStyle name="Элементы осей 21 2 4" xfId="13857"/>
    <cellStyle name="Элементы осей 21 2 4 2" xfId="13858"/>
    <cellStyle name="Элементы осей 21 2 5" xfId="13859"/>
    <cellStyle name="Элементы осей 21 2 6" xfId="13860"/>
    <cellStyle name="Элементы осей 21 2 6 2" xfId="13861"/>
    <cellStyle name="Элементы осей 21 2 6 3" xfId="13862"/>
    <cellStyle name="Элементы осей 21 2 7" xfId="13863"/>
    <cellStyle name="Элементы осей 21 3" xfId="13864"/>
    <cellStyle name="Элементы осей 21 3 2" xfId="13865"/>
    <cellStyle name="Элементы осей 21 3 2 2" xfId="13866"/>
    <cellStyle name="Элементы осей 21 3 3" xfId="13867"/>
    <cellStyle name="Элементы осей 21 3 4" xfId="13868"/>
    <cellStyle name="Элементы осей 21 3 4 2" xfId="13869"/>
    <cellStyle name="Элементы осей 21 3 4 3" xfId="13870"/>
    <cellStyle name="Элементы осей 21 3 5" xfId="13871"/>
    <cellStyle name="Элементы осей 21 3 5 2" xfId="13872"/>
    <cellStyle name="Элементы осей 21 3 6" xfId="13873"/>
    <cellStyle name="Элементы осей 21 4" xfId="13874"/>
    <cellStyle name="Элементы осей 21 4 2" xfId="13875"/>
    <cellStyle name="Элементы осей 21 5" xfId="13876"/>
    <cellStyle name="Элементы осей 21 6" xfId="13877"/>
    <cellStyle name="Элементы осей 21 6 2" xfId="13878"/>
    <cellStyle name="Элементы осей 21 6 3" xfId="13879"/>
    <cellStyle name="Элементы осей 21 7" xfId="13880"/>
    <cellStyle name="Элементы осей 21 7 2" xfId="13881"/>
    <cellStyle name="Элементы осей 21 8" xfId="13882"/>
    <cellStyle name="Элементы осей 22" xfId="13883"/>
    <cellStyle name="Элементы осей 22 2" xfId="13884"/>
    <cellStyle name="Элементы осей 22 2 2" xfId="13885"/>
    <cellStyle name="Элементы осей 22 2 3" xfId="13886"/>
    <cellStyle name="Элементы осей 22 2 3 2" xfId="13887"/>
    <cellStyle name="Элементы осей 22 2 4" xfId="13888"/>
    <cellStyle name="Элементы осей 22 3" xfId="13889"/>
    <cellStyle name="Элементы осей 22 3 2" xfId="13890"/>
    <cellStyle name="Элементы осей 22 3 3" xfId="13891"/>
    <cellStyle name="Элементы осей 22 3 4" xfId="13892"/>
    <cellStyle name="Элементы осей 22 4" xfId="13893"/>
    <cellStyle name="Элементы осей 22 4 2" xfId="13894"/>
    <cellStyle name="Элементы осей 22 5" xfId="13895"/>
    <cellStyle name="Элементы осей 22 5 2" xfId="13896"/>
    <cellStyle name="Элементы осей 22 6" xfId="13897"/>
    <cellStyle name="Элементы осей 22 7" xfId="13898"/>
    <cellStyle name="Элементы осей 22 7 2" xfId="13899"/>
    <cellStyle name="Элементы осей 22 7 3" xfId="13900"/>
    <cellStyle name="Элементы осей 22 8" xfId="13901"/>
    <cellStyle name="Элементы осей 22 8 2" xfId="13902"/>
    <cellStyle name="Элементы осей 22 9" xfId="13903"/>
    <cellStyle name="Элементы осей 23" xfId="13904"/>
    <cellStyle name="Элементы осей 23 2" xfId="13905"/>
    <cellStyle name="Элементы осей 23 2 2" xfId="13906"/>
    <cellStyle name="Элементы осей 23 3" xfId="13907"/>
    <cellStyle name="Элементы осей 23 4" xfId="13908"/>
    <cellStyle name="Элементы осей 23 4 2" xfId="13909"/>
    <cellStyle name="Элементы осей 23 4 3" xfId="13910"/>
    <cellStyle name="Элементы осей 23 5" xfId="13911"/>
    <cellStyle name="Элементы осей 24" xfId="13912"/>
    <cellStyle name="Элементы осей 24 2" xfId="13913"/>
    <cellStyle name="Элементы осей 24 2 2" xfId="13914"/>
    <cellStyle name="Элементы осей 24 3" xfId="13915"/>
    <cellStyle name="Элементы осей 24 4" xfId="13916"/>
    <cellStyle name="Элементы осей 24 4 2" xfId="13917"/>
    <cellStyle name="Элементы осей 24 4 3" xfId="13918"/>
    <cellStyle name="Элементы осей 24 5" xfId="13919"/>
    <cellStyle name="Элементы осей 25" xfId="13920"/>
    <cellStyle name="Элементы осей 25 2" xfId="13921"/>
    <cellStyle name="Элементы осей 25 2 2" xfId="13922"/>
    <cellStyle name="Элементы осей 25 3" xfId="13923"/>
    <cellStyle name="Элементы осей 25 4" xfId="13924"/>
    <cellStyle name="Элементы осей 25 4 2" xfId="13925"/>
    <cellStyle name="Элементы осей 25 4 3" xfId="13926"/>
    <cellStyle name="Элементы осей 25 5" xfId="13927"/>
    <cellStyle name="Элементы осей 26" xfId="13928"/>
    <cellStyle name="Элементы осей 26 2" xfId="13929"/>
    <cellStyle name="Элементы осей 26 2 2" xfId="13930"/>
    <cellStyle name="Элементы осей 26 3" xfId="13931"/>
    <cellStyle name="Элементы осей 26 4" xfId="13932"/>
    <cellStyle name="Элементы осей 26 4 2" xfId="13933"/>
    <cellStyle name="Элементы осей 26 4 3" xfId="13934"/>
    <cellStyle name="Элементы осей 26 5" xfId="13935"/>
    <cellStyle name="Элементы осей 27" xfId="13936"/>
    <cellStyle name="Элементы осей 27 2" xfId="13937"/>
    <cellStyle name="Элементы осей 27 2 2" xfId="13938"/>
    <cellStyle name="Элементы осей 27 3" xfId="13939"/>
    <cellStyle name="Элементы осей 27 4" xfId="13940"/>
    <cellStyle name="Элементы осей 27 4 2" xfId="13941"/>
    <cellStyle name="Элементы осей 27 4 3" xfId="13942"/>
    <cellStyle name="Элементы осей 27 5" xfId="13943"/>
    <cellStyle name="Элементы осей 28" xfId="13944"/>
    <cellStyle name="Элементы осей 28 2" xfId="13945"/>
    <cellStyle name="Элементы осей 28 2 2" xfId="13946"/>
    <cellStyle name="Элементы осей 28 3" xfId="13947"/>
    <cellStyle name="Элементы осей 28 4" xfId="13948"/>
    <cellStyle name="Элементы осей 28 4 2" xfId="13949"/>
    <cellStyle name="Элементы осей 28 4 3" xfId="13950"/>
    <cellStyle name="Элементы осей 28 5" xfId="13951"/>
    <cellStyle name="Элементы осей 29" xfId="13952"/>
    <cellStyle name="Элементы осей 29 2" xfId="13953"/>
    <cellStyle name="Элементы осей 29 3" xfId="13954"/>
    <cellStyle name="Элементы осей 29 3 2" xfId="13955"/>
    <cellStyle name="Элементы осей 29 4" xfId="13956"/>
    <cellStyle name="Элементы осей 3" xfId="13957"/>
    <cellStyle name="Элементы осей 3 2" xfId="13958"/>
    <cellStyle name="Элементы осей 3 2 2" xfId="13959"/>
    <cellStyle name="Элементы осей 3 2 2 2" xfId="13960"/>
    <cellStyle name="Элементы осей 3 2 2 3" xfId="13961"/>
    <cellStyle name="Элементы осей 3 2 2 4" xfId="13962"/>
    <cellStyle name="Элементы осей 3 2 3" xfId="13963"/>
    <cellStyle name="Элементы осей 3 2 3 2" xfId="13964"/>
    <cellStyle name="Элементы осей 3 2 4" xfId="13965"/>
    <cellStyle name="Элементы осей 3 2 4 2" xfId="13966"/>
    <cellStyle name="Элементы осей 3 2 5" xfId="13967"/>
    <cellStyle name="Элементы осей 3 2 6" xfId="13968"/>
    <cellStyle name="Элементы осей 3 2 6 2" xfId="13969"/>
    <cellStyle name="Элементы осей 3 2 6 3" xfId="13970"/>
    <cellStyle name="Элементы осей 3 2 7" xfId="13971"/>
    <cellStyle name="Элементы осей 3 2 7 2" xfId="13972"/>
    <cellStyle name="Элементы осей 3 2 8" xfId="13973"/>
    <cellStyle name="Элементы осей 3 3" xfId="13974"/>
    <cellStyle name="Элементы осей 3 3 2" xfId="13975"/>
    <cellStyle name="Элементы осей 3 3 2 2" xfId="13976"/>
    <cellStyle name="Элементы осей 3 3 3" xfId="13977"/>
    <cellStyle name="Элементы осей 3 3 4" xfId="13978"/>
    <cellStyle name="Элементы осей 3 3 4 2" xfId="13979"/>
    <cellStyle name="Элементы осей 3 3 4 3" xfId="13980"/>
    <cellStyle name="Элементы осей 3 3 5" xfId="13981"/>
    <cellStyle name="Элементы осей 3 3 5 2" xfId="13982"/>
    <cellStyle name="Элементы осей 3 3 6" xfId="13983"/>
    <cellStyle name="Элементы осей 3 4" xfId="13984"/>
    <cellStyle name="Элементы осей 3 4 2" xfId="13985"/>
    <cellStyle name="Элементы осей 3 4 3" xfId="13986"/>
    <cellStyle name="Элементы осей 3 4 4" xfId="13987"/>
    <cellStyle name="Элементы осей 3 5" xfId="13988"/>
    <cellStyle name="Элементы осей 3 6" xfId="13989"/>
    <cellStyle name="Элементы осей 3 6 2" xfId="13990"/>
    <cellStyle name="Элементы осей 3 6 3" xfId="13991"/>
    <cellStyle name="Элементы осей 3 7" xfId="13992"/>
    <cellStyle name="Элементы осей 3 7 2" xfId="13993"/>
    <cellStyle name="Элементы осей 3 8" xfId="13994"/>
    <cellStyle name="Элементы осей 30" xfId="13995"/>
    <cellStyle name="Элементы осей 30 2" xfId="13996"/>
    <cellStyle name="Элементы осей 30 3" xfId="13997"/>
    <cellStyle name="Элементы осей 30 3 2" xfId="13998"/>
    <cellStyle name="Элементы осей 30 4" xfId="13999"/>
    <cellStyle name="Элементы осей 31" xfId="14000"/>
    <cellStyle name="Элементы осей 31 2" xfId="14001"/>
    <cellStyle name="Элементы осей 31 3" xfId="14002"/>
    <cellStyle name="Элементы осей 31 3 2" xfId="14003"/>
    <cellStyle name="Элементы осей 31 4" xfId="14004"/>
    <cellStyle name="Элементы осей 32" xfId="14005"/>
    <cellStyle name="Элементы осей 32 2" xfId="14006"/>
    <cellStyle name="Элементы осей 32 3" xfId="14007"/>
    <cellStyle name="Элементы осей 32 3 2" xfId="14008"/>
    <cellStyle name="Элементы осей 32 4" xfId="14009"/>
    <cellStyle name="Элементы осей 33" xfId="14010"/>
    <cellStyle name="Элементы осей 33 2" xfId="14011"/>
    <cellStyle name="Элементы осей 33 3" xfId="14012"/>
    <cellStyle name="Элементы осей 33 3 2" xfId="14013"/>
    <cellStyle name="Элементы осей 33 4" xfId="14014"/>
    <cellStyle name="Элементы осей 34" xfId="14015"/>
    <cellStyle name="Элементы осей 34 2" xfId="14016"/>
    <cellStyle name="Элементы осей 34 3" xfId="14017"/>
    <cellStyle name="Элементы осей 34 3 2" xfId="14018"/>
    <cellStyle name="Элементы осей 34 4" xfId="14019"/>
    <cellStyle name="Элементы осей 35" xfId="14020"/>
    <cellStyle name="Элементы осей 35 2" xfId="14021"/>
    <cellStyle name="Элементы осей 35 3" xfId="14022"/>
    <cellStyle name="Элементы осей 35 3 2" xfId="14023"/>
    <cellStyle name="Элементы осей 35 4" xfId="14024"/>
    <cellStyle name="Элементы осей 36" xfId="14025"/>
    <cellStyle name="Элементы осей 36 2" xfId="14026"/>
    <cellStyle name="Элементы осей 36 3" xfId="14027"/>
    <cellStyle name="Элементы осей 36 3 2" xfId="14028"/>
    <cellStyle name="Элементы осей 36 4" xfId="14029"/>
    <cellStyle name="Элементы осей 37" xfId="14030"/>
    <cellStyle name="Элементы осей 37 2" xfId="14031"/>
    <cellStyle name="Элементы осей 37 3" xfId="14032"/>
    <cellStyle name="Элементы осей 37 3 2" xfId="14033"/>
    <cellStyle name="Элементы осей 37 4" xfId="14034"/>
    <cellStyle name="Элементы осей 38" xfId="14035"/>
    <cellStyle name="Элементы осей 38 2" xfId="14036"/>
    <cellStyle name="Элементы осей 38 3" xfId="14037"/>
    <cellStyle name="Элементы осей 38 3 2" xfId="14038"/>
    <cellStyle name="Элементы осей 38 4" xfId="14039"/>
    <cellStyle name="Элементы осей 39" xfId="14040"/>
    <cellStyle name="Элементы осей 39 2" xfId="14041"/>
    <cellStyle name="Элементы осей 39 3" xfId="14042"/>
    <cellStyle name="Элементы осей 39 3 2" xfId="14043"/>
    <cellStyle name="Элементы осей 39 4" xfId="14044"/>
    <cellStyle name="Элементы осей 4" xfId="14045"/>
    <cellStyle name="Элементы осей 4 2" xfId="14046"/>
    <cellStyle name="Элементы осей 4 2 2" xfId="14047"/>
    <cellStyle name="Элементы осей 4 2 2 2" xfId="14048"/>
    <cellStyle name="Элементы осей 4 2 2 3" xfId="14049"/>
    <cellStyle name="Элементы осей 4 2 2 4" xfId="14050"/>
    <cellStyle name="Элементы осей 4 2 3" xfId="14051"/>
    <cellStyle name="Элементы осей 4 2 3 2" xfId="14052"/>
    <cellStyle name="Элементы осей 4 2 4" xfId="14053"/>
    <cellStyle name="Элементы осей 4 2 4 2" xfId="14054"/>
    <cellStyle name="Элементы осей 4 2 5" xfId="14055"/>
    <cellStyle name="Элементы осей 4 2 6" xfId="14056"/>
    <cellStyle name="Элементы осей 4 2 6 2" xfId="14057"/>
    <cellStyle name="Элементы осей 4 2 6 3" xfId="14058"/>
    <cellStyle name="Элементы осей 4 2 7" xfId="14059"/>
    <cellStyle name="Элементы осей 4 2 7 2" xfId="14060"/>
    <cellStyle name="Элементы осей 4 2 8" xfId="14061"/>
    <cellStyle name="Элементы осей 4 3" xfId="14062"/>
    <cellStyle name="Элементы осей 4 3 2" xfId="14063"/>
    <cellStyle name="Элементы осей 4 3 2 2" xfId="14064"/>
    <cellStyle name="Элементы осей 4 3 3" xfId="14065"/>
    <cellStyle name="Элементы осей 4 3 4" xfId="14066"/>
    <cellStyle name="Элементы осей 4 3 4 2" xfId="14067"/>
    <cellStyle name="Элементы осей 4 3 4 3" xfId="14068"/>
    <cellStyle name="Элементы осей 4 3 5" xfId="14069"/>
    <cellStyle name="Элементы осей 4 3 5 2" xfId="14070"/>
    <cellStyle name="Элементы осей 4 3 6" xfId="14071"/>
    <cellStyle name="Элементы осей 4 4" xfId="14072"/>
    <cellStyle name="Элементы осей 4 4 2" xfId="14073"/>
    <cellStyle name="Элементы осей 4 4 3" xfId="14074"/>
    <cellStyle name="Элементы осей 4 4 4" xfId="14075"/>
    <cellStyle name="Элементы осей 4 5" xfId="14076"/>
    <cellStyle name="Элементы осей 4 6" xfId="14077"/>
    <cellStyle name="Элементы осей 4 6 2" xfId="14078"/>
    <cellStyle name="Элементы осей 4 6 3" xfId="14079"/>
    <cellStyle name="Элементы осей 4 7" xfId="14080"/>
    <cellStyle name="Элементы осей 4 7 2" xfId="14081"/>
    <cellStyle name="Элементы осей 4 8" xfId="14082"/>
    <cellStyle name="Элементы осей 40" xfId="14083"/>
    <cellStyle name="Элементы осей 40 2" xfId="14084"/>
    <cellStyle name="Элементы осей 40 3" xfId="14085"/>
    <cellStyle name="Элементы осей 40 3 2" xfId="14086"/>
    <cellStyle name="Элементы осей 40 4" xfId="14087"/>
    <cellStyle name="Элементы осей 41" xfId="14088"/>
    <cellStyle name="Элементы осей 41 2" xfId="14089"/>
    <cellStyle name="Элементы осей 41 3" xfId="14090"/>
    <cellStyle name="Элементы осей 41 3 2" xfId="14091"/>
    <cellStyle name="Элементы осей 41 4" xfId="14092"/>
    <cellStyle name="Элементы осей 42" xfId="14093"/>
    <cellStyle name="Элементы осей 42 2" xfId="14094"/>
    <cellStyle name="Элементы осей 42 3" xfId="14095"/>
    <cellStyle name="Элементы осей 42 3 2" xfId="14096"/>
    <cellStyle name="Элементы осей 42 4" xfId="14097"/>
    <cellStyle name="Элементы осей 43" xfId="14098"/>
    <cellStyle name="Элементы осей 43 2" xfId="14099"/>
    <cellStyle name="Элементы осей 43 3" xfId="14100"/>
    <cellStyle name="Элементы осей 43 3 2" xfId="14101"/>
    <cellStyle name="Элементы осей 43 4" xfId="14102"/>
    <cellStyle name="Элементы осей 44" xfId="14103"/>
    <cellStyle name="Элементы осей 44 2" xfId="14104"/>
    <cellStyle name="Элементы осей 44 3" xfId="14105"/>
    <cellStyle name="Элементы осей 44 3 2" xfId="14106"/>
    <cellStyle name="Элементы осей 44 4" xfId="14107"/>
    <cellStyle name="Элементы осей 45" xfId="14108"/>
    <cellStyle name="Элементы осей 45 2" xfId="14109"/>
    <cellStyle name="Элементы осей 45 3" xfId="14110"/>
    <cellStyle name="Элементы осей 45 3 2" xfId="14111"/>
    <cellStyle name="Элементы осей 45 4" xfId="14112"/>
    <cellStyle name="Элементы осей 46" xfId="14113"/>
    <cellStyle name="Элементы осей 46 2" xfId="14114"/>
    <cellStyle name="Элементы осей 46 3" xfId="14115"/>
    <cellStyle name="Элементы осей 46 3 2" xfId="14116"/>
    <cellStyle name="Элементы осей 46 4" xfId="14117"/>
    <cellStyle name="Элементы осей 47" xfId="14118"/>
    <cellStyle name="Элементы осей 47 2" xfId="14119"/>
    <cellStyle name="Элементы осей 47 3" xfId="14120"/>
    <cellStyle name="Элементы осей 47 3 2" xfId="14121"/>
    <cellStyle name="Элементы осей 47 4" xfId="14122"/>
    <cellStyle name="Элементы осей 48" xfId="14123"/>
    <cellStyle name="Элементы осей 48 2" xfId="14124"/>
    <cellStyle name="Элементы осей 48 3" xfId="14125"/>
    <cellStyle name="Элементы осей 48 3 2" xfId="14126"/>
    <cellStyle name="Элементы осей 48 4" xfId="14127"/>
    <cellStyle name="Элементы осей 49" xfId="14128"/>
    <cellStyle name="Элементы осей 49 2" xfId="14129"/>
    <cellStyle name="Элементы осей 49 3" xfId="14130"/>
    <cellStyle name="Элементы осей 49 3 2" xfId="14131"/>
    <cellStyle name="Элементы осей 49 4" xfId="14132"/>
    <cellStyle name="Элементы осей 5" xfId="14133"/>
    <cellStyle name="Элементы осей 5 2" xfId="14134"/>
    <cellStyle name="Элементы осей 5 2 2" xfId="14135"/>
    <cellStyle name="Элементы осей 5 2 2 2" xfId="14136"/>
    <cellStyle name="Элементы осей 5 2 2 3" xfId="14137"/>
    <cellStyle name="Элементы осей 5 2 2 4" xfId="14138"/>
    <cellStyle name="Элементы осей 5 2 3" xfId="14139"/>
    <cellStyle name="Элементы осей 5 2 3 2" xfId="14140"/>
    <cellStyle name="Элементы осей 5 2 4" xfId="14141"/>
    <cellStyle name="Элементы осей 5 2 4 2" xfId="14142"/>
    <cellStyle name="Элементы осей 5 2 5" xfId="14143"/>
    <cellStyle name="Элементы осей 5 2 6" xfId="14144"/>
    <cellStyle name="Элементы осей 5 2 6 2" xfId="14145"/>
    <cellStyle name="Элементы осей 5 2 6 3" xfId="14146"/>
    <cellStyle name="Элементы осей 5 2 7" xfId="14147"/>
    <cellStyle name="Элементы осей 5 2 7 2" xfId="14148"/>
    <cellStyle name="Элементы осей 5 2 8" xfId="14149"/>
    <cellStyle name="Элементы осей 5 3" xfId="14150"/>
    <cellStyle name="Элементы осей 5 3 2" xfId="14151"/>
    <cellStyle name="Элементы осей 5 3 2 2" xfId="14152"/>
    <cellStyle name="Элементы осей 5 3 3" xfId="14153"/>
    <cellStyle name="Элементы осей 5 3 4" xfId="14154"/>
    <cellStyle name="Элементы осей 5 3 4 2" xfId="14155"/>
    <cellStyle name="Элементы осей 5 3 4 3" xfId="14156"/>
    <cellStyle name="Элементы осей 5 3 5" xfId="14157"/>
    <cellStyle name="Элементы осей 5 3 5 2" xfId="14158"/>
    <cellStyle name="Элементы осей 5 3 6" xfId="14159"/>
    <cellStyle name="Элементы осей 5 4" xfId="14160"/>
    <cellStyle name="Элементы осей 5 4 2" xfId="14161"/>
    <cellStyle name="Элементы осей 5 4 3" xfId="14162"/>
    <cellStyle name="Элементы осей 5 4 4" xfId="14163"/>
    <cellStyle name="Элементы осей 5 5" xfId="14164"/>
    <cellStyle name="Элементы осей 5 6" xfId="14165"/>
    <cellStyle name="Элементы осей 5 6 2" xfId="14166"/>
    <cellStyle name="Элементы осей 5 6 3" xfId="14167"/>
    <cellStyle name="Элементы осей 5 7" xfId="14168"/>
    <cellStyle name="Элементы осей 5 7 2" xfId="14169"/>
    <cellStyle name="Элементы осей 5 8" xfId="14170"/>
    <cellStyle name="Элементы осей 50" xfId="14171"/>
    <cellStyle name="Элементы осей 50 2" xfId="14172"/>
    <cellStyle name="Элементы осей 50 3" xfId="14173"/>
    <cellStyle name="Элементы осей 50 3 2" xfId="14174"/>
    <cellStyle name="Элементы осей 50 4" xfId="14175"/>
    <cellStyle name="Элементы осей 51" xfId="14176"/>
    <cellStyle name="Элементы осей 51 2" xfId="14177"/>
    <cellStyle name="Элементы осей 51 3" xfId="14178"/>
    <cellStyle name="Элементы осей 51 3 2" xfId="14179"/>
    <cellStyle name="Элементы осей 51 4" xfId="14180"/>
    <cellStyle name="Элементы осей 52" xfId="14181"/>
    <cellStyle name="Элементы осей 52 2" xfId="14182"/>
    <cellStyle name="Элементы осей 52 3" xfId="14183"/>
    <cellStyle name="Элементы осей 52 3 2" xfId="14184"/>
    <cellStyle name="Элементы осей 52 4" xfId="14185"/>
    <cellStyle name="Элементы осей 53" xfId="14186"/>
    <cellStyle name="Элементы осей 53 2" xfId="14187"/>
    <cellStyle name="Элементы осей 53 3" xfId="14188"/>
    <cellStyle name="Элементы осей 53 3 2" xfId="14189"/>
    <cellStyle name="Элементы осей 53 4" xfId="14190"/>
    <cellStyle name="Элементы осей 54" xfId="14191"/>
    <cellStyle name="Элементы осей 54 2" xfId="14192"/>
    <cellStyle name="Элементы осей 54 3" xfId="14193"/>
    <cellStyle name="Элементы осей 54 3 2" xfId="14194"/>
    <cellStyle name="Элементы осей 54 4" xfId="14195"/>
    <cellStyle name="Элементы осей 55" xfId="14196"/>
    <cellStyle name="Элементы осей 55 2" xfId="14197"/>
    <cellStyle name="Элементы осей 55 3" xfId="14198"/>
    <cellStyle name="Элементы осей 55 3 2" xfId="14199"/>
    <cellStyle name="Элементы осей 55 4" xfId="14200"/>
    <cellStyle name="Элементы осей 56" xfId="14201"/>
    <cellStyle name="Элементы осей 56 2" xfId="14202"/>
    <cellStyle name="Элементы осей 56 3" xfId="14203"/>
    <cellStyle name="Элементы осей 56 3 2" xfId="14204"/>
    <cellStyle name="Элементы осей 56 4" xfId="14205"/>
    <cellStyle name="Элементы осей 57" xfId="14206"/>
    <cellStyle name="Элементы осей 57 2" xfId="14207"/>
    <cellStyle name="Элементы осей 57 3" xfId="14208"/>
    <cellStyle name="Элементы осей 57 3 2" xfId="14209"/>
    <cellStyle name="Элементы осей 57 4" xfId="14210"/>
    <cellStyle name="Элементы осей 58" xfId="14211"/>
    <cellStyle name="Элементы осей 58 2" xfId="14212"/>
    <cellStyle name="Элементы осей 58 3" xfId="14213"/>
    <cellStyle name="Элементы осей 58 3 2" xfId="14214"/>
    <cellStyle name="Элементы осей 58 4" xfId="14215"/>
    <cellStyle name="Элементы осей 59" xfId="14216"/>
    <cellStyle name="Элементы осей 59 2" xfId="14217"/>
    <cellStyle name="Элементы осей 59 3" xfId="14218"/>
    <cellStyle name="Элементы осей 59 3 2" xfId="14219"/>
    <cellStyle name="Элементы осей 59 4" xfId="14220"/>
    <cellStyle name="Элементы осей 6" xfId="14221"/>
    <cellStyle name="Элементы осей 6 2" xfId="14222"/>
    <cellStyle name="Элементы осей 6 2 2" xfId="14223"/>
    <cellStyle name="Элементы осей 6 2 2 2" xfId="14224"/>
    <cellStyle name="Элементы осей 6 2 2 3" xfId="14225"/>
    <cellStyle name="Элементы осей 6 2 2 4" xfId="14226"/>
    <cellStyle name="Элементы осей 6 2 3" xfId="14227"/>
    <cellStyle name="Элементы осей 6 2 3 2" xfId="14228"/>
    <cellStyle name="Элементы осей 6 2 4" xfId="14229"/>
    <cellStyle name="Элементы осей 6 2 4 2" xfId="14230"/>
    <cellStyle name="Элементы осей 6 2 5" xfId="14231"/>
    <cellStyle name="Элементы осей 6 2 6" xfId="14232"/>
    <cellStyle name="Элементы осей 6 2 6 2" xfId="14233"/>
    <cellStyle name="Элементы осей 6 2 6 3" xfId="14234"/>
    <cellStyle name="Элементы осей 6 2 7" xfId="14235"/>
    <cellStyle name="Элементы осей 6 2 7 2" xfId="14236"/>
    <cellStyle name="Элементы осей 6 2 8" xfId="14237"/>
    <cellStyle name="Элементы осей 6 3" xfId="14238"/>
    <cellStyle name="Элементы осей 6 3 2" xfId="14239"/>
    <cellStyle name="Элементы осей 6 3 2 2" xfId="14240"/>
    <cellStyle name="Элементы осей 6 3 3" xfId="14241"/>
    <cellStyle name="Элементы осей 6 3 4" xfId="14242"/>
    <cellStyle name="Элементы осей 6 3 4 2" xfId="14243"/>
    <cellStyle name="Элементы осей 6 3 4 3" xfId="14244"/>
    <cellStyle name="Элементы осей 6 3 5" xfId="14245"/>
    <cellStyle name="Элементы осей 6 3 5 2" xfId="14246"/>
    <cellStyle name="Элементы осей 6 3 6" xfId="14247"/>
    <cellStyle name="Элементы осей 6 4" xfId="14248"/>
    <cellStyle name="Элементы осей 6 4 2" xfId="14249"/>
    <cellStyle name="Элементы осей 6 4 3" xfId="14250"/>
    <cellStyle name="Элементы осей 6 4 4" xfId="14251"/>
    <cellStyle name="Элементы осей 6 5" xfId="14252"/>
    <cellStyle name="Элементы осей 6 6" xfId="14253"/>
    <cellStyle name="Элементы осей 6 6 2" xfId="14254"/>
    <cellStyle name="Элементы осей 6 6 3" xfId="14255"/>
    <cellStyle name="Элементы осей 6 7" xfId="14256"/>
    <cellStyle name="Элементы осей 6 7 2" xfId="14257"/>
    <cellStyle name="Элементы осей 6 8" xfId="14258"/>
    <cellStyle name="Элементы осей 60" xfId="14259"/>
    <cellStyle name="Элементы осей 60 2" xfId="14260"/>
    <cellStyle name="Элементы осей 60 3" xfId="14261"/>
    <cellStyle name="Элементы осей 60 3 2" xfId="14262"/>
    <cellStyle name="Элементы осей 60 4" xfId="14263"/>
    <cellStyle name="Элементы осей 61" xfId="14264"/>
    <cellStyle name="Элементы осей 61 2" xfId="14265"/>
    <cellStyle name="Элементы осей 61 3" xfId="14266"/>
    <cellStyle name="Элементы осей 61 3 2" xfId="14267"/>
    <cellStyle name="Элементы осей 61 4" xfId="14268"/>
    <cellStyle name="Элементы осей 62" xfId="14269"/>
    <cellStyle name="Элементы осей 62 2" xfId="14270"/>
    <cellStyle name="Элементы осей 62 3" xfId="14271"/>
    <cellStyle name="Элементы осей 62 3 2" xfId="14272"/>
    <cellStyle name="Элементы осей 63" xfId="14273"/>
    <cellStyle name="Элементы осей 63 2" xfId="14274"/>
    <cellStyle name="Элементы осей 63 3" xfId="14275"/>
    <cellStyle name="Элементы осей 63 3 2" xfId="14276"/>
    <cellStyle name="Элементы осей 64" xfId="14277"/>
    <cellStyle name="Элементы осей 64 2" xfId="14278"/>
    <cellStyle name="Элементы осей 64 2 2" xfId="14279"/>
    <cellStyle name="Элементы осей 64 3" xfId="14280"/>
    <cellStyle name="Элементы осей 64 4" xfId="14281"/>
    <cellStyle name="Элементы осей 65" xfId="14282"/>
    <cellStyle name="Элементы осей 65 2" xfId="14283"/>
    <cellStyle name="Элементы осей 65 2 2" xfId="14284"/>
    <cellStyle name="Элементы осей 65 3" xfId="14285"/>
    <cellStyle name="Элементы осей 65 4" xfId="14286"/>
    <cellStyle name="Элементы осей 66" xfId="14287"/>
    <cellStyle name="Элементы осей 66 2" xfId="14288"/>
    <cellStyle name="Элементы осей 66 2 2" xfId="14289"/>
    <cellStyle name="Элементы осей 66 3" xfId="14290"/>
    <cellStyle name="Элементы осей 67" xfId="14291"/>
    <cellStyle name="Элементы осей 67 2" xfId="14292"/>
    <cellStyle name="Элементы осей 67 2 2" xfId="14293"/>
    <cellStyle name="Элементы осей 67 3" xfId="14294"/>
    <cellStyle name="Элементы осей 68" xfId="14295"/>
    <cellStyle name="Элементы осей 68 2" xfId="14296"/>
    <cellStyle name="Элементы осей 68 2 2" xfId="14297"/>
    <cellStyle name="Элементы осей 68 3" xfId="14298"/>
    <cellStyle name="Элементы осей 69" xfId="14299"/>
    <cellStyle name="Элементы осей 69 2" xfId="14300"/>
    <cellStyle name="Элементы осей 69 2 2" xfId="14301"/>
    <cellStyle name="Элементы осей 69 3" xfId="14302"/>
    <cellStyle name="Элементы осей 7" xfId="14303"/>
    <cellStyle name="Элементы осей 7 2" xfId="14304"/>
    <cellStyle name="Элементы осей 7 2 2" xfId="14305"/>
    <cellStyle name="Элементы осей 7 2 2 2" xfId="14306"/>
    <cellStyle name="Элементы осей 7 2 2 3" xfId="14307"/>
    <cellStyle name="Элементы осей 7 2 2 4" xfId="14308"/>
    <cellStyle name="Элементы осей 7 2 3" xfId="14309"/>
    <cellStyle name="Элементы осей 7 2 3 2" xfId="14310"/>
    <cellStyle name="Элементы осей 7 2 4" xfId="14311"/>
    <cellStyle name="Элементы осей 7 2 4 2" xfId="14312"/>
    <cellStyle name="Элементы осей 7 2 5" xfId="14313"/>
    <cellStyle name="Элементы осей 7 2 6" xfId="14314"/>
    <cellStyle name="Элементы осей 7 2 6 2" xfId="14315"/>
    <cellStyle name="Элементы осей 7 2 6 3" xfId="14316"/>
    <cellStyle name="Элементы осей 7 2 7" xfId="14317"/>
    <cellStyle name="Элементы осей 7 2 7 2" xfId="14318"/>
    <cellStyle name="Элементы осей 7 2 8" xfId="14319"/>
    <cellStyle name="Элементы осей 7 3" xfId="14320"/>
    <cellStyle name="Элементы осей 7 3 2" xfId="14321"/>
    <cellStyle name="Элементы осей 7 3 2 2" xfId="14322"/>
    <cellStyle name="Элементы осей 7 3 3" xfId="14323"/>
    <cellStyle name="Элементы осей 7 3 4" xfId="14324"/>
    <cellStyle name="Элементы осей 7 3 4 2" xfId="14325"/>
    <cellStyle name="Элементы осей 7 3 4 3" xfId="14326"/>
    <cellStyle name="Элементы осей 7 3 5" xfId="14327"/>
    <cellStyle name="Элементы осей 7 3 5 2" xfId="14328"/>
    <cellStyle name="Элементы осей 7 3 6" xfId="14329"/>
    <cellStyle name="Элементы осей 7 4" xfId="14330"/>
    <cellStyle name="Элементы осей 7 4 2" xfId="14331"/>
    <cellStyle name="Элементы осей 7 4 3" xfId="14332"/>
    <cellStyle name="Элементы осей 7 4 4" xfId="14333"/>
    <cellStyle name="Элементы осей 7 5" xfId="14334"/>
    <cellStyle name="Элементы осей 7 6" xfId="14335"/>
    <cellStyle name="Элементы осей 7 6 2" xfId="14336"/>
    <cellStyle name="Элементы осей 7 6 3" xfId="14337"/>
    <cellStyle name="Элементы осей 7 7" xfId="14338"/>
    <cellStyle name="Элементы осей 7 7 2" xfId="14339"/>
    <cellStyle name="Элементы осей 7 8" xfId="14340"/>
    <cellStyle name="Элементы осей 70" xfId="14341"/>
    <cellStyle name="Элементы осей 70 2" xfId="14342"/>
    <cellStyle name="Элементы осей 70 2 2" xfId="14343"/>
    <cellStyle name="Элементы осей 70 3" xfId="14344"/>
    <cellStyle name="Элементы осей 71" xfId="14345"/>
    <cellStyle name="Элементы осей 71 2" xfId="14346"/>
    <cellStyle name="Элементы осей 71 2 2" xfId="14347"/>
    <cellStyle name="Элементы осей 71 3" xfId="14348"/>
    <cellStyle name="Элементы осей 72" xfId="14349"/>
    <cellStyle name="Элементы осей 72 2" xfId="14350"/>
    <cellStyle name="Элементы осей 72 2 2" xfId="14351"/>
    <cellStyle name="Элементы осей 72 3" xfId="14352"/>
    <cellStyle name="Элементы осей 73" xfId="14353"/>
    <cellStyle name="Элементы осей 73 2" xfId="14354"/>
    <cellStyle name="Элементы осей 73 2 2" xfId="14355"/>
    <cellStyle name="Элементы осей 73 3" xfId="14356"/>
    <cellStyle name="Элементы осей 74" xfId="14357"/>
    <cellStyle name="Элементы осей 74 2" xfId="14358"/>
    <cellStyle name="Элементы осей 74 2 2" xfId="14359"/>
    <cellStyle name="Элементы осей 74 3" xfId="14360"/>
    <cellStyle name="Элементы осей 75" xfId="14361"/>
    <cellStyle name="Элементы осей 75 2" xfId="14362"/>
    <cellStyle name="Элементы осей 75 2 2" xfId="14363"/>
    <cellStyle name="Элементы осей 75 3" xfId="14364"/>
    <cellStyle name="Элементы осей 76" xfId="14365"/>
    <cellStyle name="Элементы осей 76 2" xfId="14366"/>
    <cellStyle name="Элементы осей 76 2 2" xfId="14367"/>
    <cellStyle name="Элементы осей 76 3" xfId="14368"/>
    <cellStyle name="Элементы осей 77" xfId="14369"/>
    <cellStyle name="Элементы осей 77 2" xfId="14370"/>
    <cellStyle name="Элементы осей 77 2 2" xfId="14371"/>
    <cellStyle name="Элементы осей 77 3" xfId="14372"/>
    <cellStyle name="Элементы осей 78" xfId="14373"/>
    <cellStyle name="Элементы осей 78 2" xfId="14374"/>
    <cellStyle name="Элементы осей 78 2 2" xfId="14375"/>
    <cellStyle name="Элементы осей 78 3" xfId="14376"/>
    <cellStyle name="Элементы осей 79" xfId="14377"/>
    <cellStyle name="Элементы осей 79 2" xfId="14378"/>
    <cellStyle name="Элементы осей 79 2 2" xfId="14379"/>
    <cellStyle name="Элементы осей 79 3" xfId="14380"/>
    <cellStyle name="Элементы осей 8" xfId="14381"/>
    <cellStyle name="Элементы осей 8 2" xfId="14382"/>
    <cellStyle name="Элементы осей 8 2 2" xfId="14383"/>
    <cellStyle name="Элементы осей 8 2 2 2" xfId="14384"/>
    <cellStyle name="Элементы осей 8 2 2 3" xfId="14385"/>
    <cellStyle name="Элементы осей 8 2 2 4" xfId="14386"/>
    <cellStyle name="Элементы осей 8 2 3" xfId="14387"/>
    <cellStyle name="Элементы осей 8 2 3 2" xfId="14388"/>
    <cellStyle name="Элементы осей 8 2 4" xfId="14389"/>
    <cellStyle name="Элементы осей 8 2 4 2" xfId="14390"/>
    <cellStyle name="Элементы осей 8 2 5" xfId="14391"/>
    <cellStyle name="Элементы осей 8 2 6" xfId="14392"/>
    <cellStyle name="Элементы осей 8 2 6 2" xfId="14393"/>
    <cellStyle name="Элементы осей 8 2 6 3" xfId="14394"/>
    <cellStyle name="Элементы осей 8 2 7" xfId="14395"/>
    <cellStyle name="Элементы осей 8 2 7 2" xfId="14396"/>
    <cellStyle name="Элементы осей 8 2 8" xfId="14397"/>
    <cellStyle name="Элементы осей 8 3" xfId="14398"/>
    <cellStyle name="Элементы осей 8 3 2" xfId="14399"/>
    <cellStyle name="Элементы осей 8 3 2 2" xfId="14400"/>
    <cellStyle name="Элементы осей 8 3 3" xfId="14401"/>
    <cellStyle name="Элементы осей 8 3 4" xfId="14402"/>
    <cellStyle name="Элементы осей 8 3 4 2" xfId="14403"/>
    <cellStyle name="Элементы осей 8 3 4 3" xfId="14404"/>
    <cellStyle name="Элементы осей 8 3 5" xfId="14405"/>
    <cellStyle name="Элементы осей 8 3 5 2" xfId="14406"/>
    <cellStyle name="Элементы осей 8 3 6" xfId="14407"/>
    <cellStyle name="Элементы осей 8 4" xfId="14408"/>
    <cellStyle name="Элементы осей 8 4 2" xfId="14409"/>
    <cellStyle name="Элементы осей 8 4 3" xfId="14410"/>
    <cellStyle name="Элементы осей 8 4 4" xfId="14411"/>
    <cellStyle name="Элементы осей 8 5" xfId="14412"/>
    <cellStyle name="Элементы осей 8 6" xfId="14413"/>
    <cellStyle name="Элементы осей 8 6 2" xfId="14414"/>
    <cellStyle name="Элементы осей 8 6 3" xfId="14415"/>
    <cellStyle name="Элементы осей 8 7" xfId="14416"/>
    <cellStyle name="Элементы осей 8 7 2" xfId="14417"/>
    <cellStyle name="Элементы осей 8 8" xfId="14418"/>
    <cellStyle name="Элементы осей 80" xfId="14419"/>
    <cellStyle name="Элементы осей 80 2" xfId="14420"/>
    <cellStyle name="Элементы осей 81" xfId="14421"/>
    <cellStyle name="Элементы осей 81 2" xfId="14422"/>
    <cellStyle name="Элементы осей 82" xfId="14423"/>
    <cellStyle name="Элементы осей 82 2" xfId="14424"/>
    <cellStyle name="Элементы осей 83" xfId="14425"/>
    <cellStyle name="Элементы осей 84" xfId="14426"/>
    <cellStyle name="Элементы осей 85" xfId="14427"/>
    <cellStyle name="Элементы осей 86" xfId="14428"/>
    <cellStyle name="Элементы осей 87" xfId="14429"/>
    <cellStyle name="Элементы осей 88" xfId="14430"/>
    <cellStyle name="Элементы осей 89" xfId="14431"/>
    <cellStyle name="Элементы осей 9" xfId="14432"/>
    <cellStyle name="Элементы осей 9 2" xfId="14433"/>
    <cellStyle name="Элементы осей 9 2 2" xfId="14434"/>
    <cellStyle name="Элементы осей 9 2 2 2" xfId="14435"/>
    <cellStyle name="Элементы осей 9 2 2 3" xfId="14436"/>
    <cellStyle name="Элементы осей 9 2 2 4" xfId="14437"/>
    <cellStyle name="Элементы осей 9 2 3" xfId="14438"/>
    <cellStyle name="Элементы осей 9 2 3 2" xfId="14439"/>
    <cellStyle name="Элементы осей 9 2 4" xfId="14440"/>
    <cellStyle name="Элементы осей 9 2 4 2" xfId="14441"/>
    <cellStyle name="Элементы осей 9 2 5" xfId="14442"/>
    <cellStyle name="Элементы осей 9 2 6" xfId="14443"/>
    <cellStyle name="Элементы осей 9 2 6 2" xfId="14444"/>
    <cellStyle name="Элементы осей 9 2 6 3" xfId="14445"/>
    <cellStyle name="Элементы осей 9 2 7" xfId="14446"/>
    <cellStyle name="Элементы осей 9 2 7 2" xfId="14447"/>
    <cellStyle name="Элементы осей 9 2 8" xfId="14448"/>
    <cellStyle name="Элементы осей 9 3" xfId="14449"/>
    <cellStyle name="Элементы осей 9 3 2" xfId="14450"/>
    <cellStyle name="Элементы осей 9 3 2 2" xfId="14451"/>
    <cellStyle name="Элементы осей 9 3 3" xfId="14452"/>
    <cellStyle name="Элементы осей 9 3 4" xfId="14453"/>
    <cellStyle name="Элементы осей 9 3 4 2" xfId="14454"/>
    <cellStyle name="Элементы осей 9 3 4 3" xfId="14455"/>
    <cellStyle name="Элементы осей 9 3 5" xfId="14456"/>
    <cellStyle name="Элементы осей 9 3 5 2" xfId="14457"/>
    <cellStyle name="Элементы осей 9 3 6" xfId="14458"/>
    <cellStyle name="Элементы осей 9 4" xfId="14459"/>
    <cellStyle name="Элементы осей 9 4 2" xfId="14460"/>
    <cellStyle name="Элементы осей 9 4 3" xfId="14461"/>
    <cellStyle name="Элементы осей 9 4 4" xfId="14462"/>
    <cellStyle name="Элементы осей 9 5" xfId="14463"/>
    <cellStyle name="Элементы осей 9 6" xfId="14464"/>
    <cellStyle name="Элементы осей 9 6 2" xfId="14465"/>
    <cellStyle name="Элементы осей 9 6 3" xfId="14466"/>
    <cellStyle name="Элементы осей 9 7" xfId="14467"/>
    <cellStyle name="Элементы осей 9 7 2" xfId="14468"/>
    <cellStyle name="Элементы осей 9 8" xfId="14469"/>
    <cellStyle name="Элементы осей 90" xfId="14470"/>
    <cellStyle name="Элементы осей 91" xfId="14471"/>
    <cellStyle name="Элементы осей 92" xfId="14472"/>
    <cellStyle name="Элементы осей 93" xfId="14473"/>
    <cellStyle name="Элементы осей 94" xfId="14474"/>
    <cellStyle name="Элементы осей 95" xfId="14475"/>
    <cellStyle name="Элементы осей 96" xfId="14476"/>
    <cellStyle name="Элементы осей 97" xfId="14477"/>
    <cellStyle name="Элементы осей 98" xfId="14478"/>
    <cellStyle name="Элементы осей 99" xfId="1447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85;&#1103;\&#1057;&#1086;&#1095;&#1080;\&#1054;&#1094;&#1077;&#1085;&#1082;&#1072;%20&#1043;&#1056;&#1041;&#1057;\16069_51909_&#1056;&#1072;&#1089;&#1095;&#1077;&#1090;%20&#1087;&#1086;&#1082;&#1072;&#1079;&#1072;&#1090;&#1077;&#1083;&#1077;&#1081;%20&#1050;&#1060;&#105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scowBig\FullVersion-3.1.31304.2587\FullVersion-3.1.31304.2587\Krista.FM.Client.Workplace\TasksDocuments\20572_60649_20632_60607_&#1056;&#1072;&#1089;&#1095;&#1077;&#1090;%20&#1087;&#1086;&#1082;&#1072;&#1079;&#1072;&#1090;&#1077;&#1083;&#1077;&#1081;%20&#1050;&#1060;&#1052;_15.0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именимость"/>
      <sheetName val="1.1"/>
      <sheetName val="1.2"/>
      <sheetName val="1.3"/>
      <sheetName val="1.4"/>
      <sheetName val="2.1"/>
      <sheetName val="2.2"/>
      <sheetName val="2.3"/>
      <sheetName val="3.1"/>
      <sheetName val="3.2"/>
      <sheetName val="3.3"/>
      <sheetName val="3.4"/>
      <sheetName val="4.1"/>
      <sheetName val="4.2"/>
      <sheetName val="4.3"/>
      <sheetName val="4.4"/>
      <sheetName val="4.5"/>
      <sheetName val="4.6"/>
      <sheetName val="4.7"/>
      <sheetName val="5.1"/>
      <sheetName val="5.2"/>
      <sheetName val="6.1"/>
      <sheetName val="6.2"/>
      <sheetName val="6.3"/>
      <sheetName val="6.4"/>
      <sheetName val="6.5"/>
      <sheetName val="6.7"/>
      <sheetName val="6.8"/>
      <sheetName val="7.1"/>
      <sheetName val="7.2"/>
      <sheetName val="7.3"/>
      <sheetName val="7.4"/>
      <sheetName val="Итог"/>
      <sheetName val="Рейтинг"/>
      <sheetName val="Рейтинг_Запись"/>
      <sheetName val="1.6_Нов"/>
      <sheetName val="3.2_Нов"/>
      <sheetName val="3.3_Нов"/>
      <sheetName val="3.4_Нов"/>
      <sheetName val="3.7_Нов"/>
      <sheetName val="1. БюджПланир"/>
      <sheetName val="3. ИспРасходов"/>
      <sheetName val="4. УчетОтчетность"/>
      <sheetName val="5. КонтрольАудит"/>
      <sheetName val="2. ИспДоходов"/>
      <sheetName val="Исходные данные"/>
      <sheetName val="#ССЫЛКА"/>
      <sheetName val="1.1_Нов"/>
      <sheetName val="1.2_Нов"/>
      <sheetName val="1.3_Нов"/>
      <sheetName val="1.4_Нов"/>
      <sheetName val="1.5_Нов"/>
      <sheetName val="1.7_Нов"/>
      <sheetName val="2.1_Нов"/>
      <sheetName val="2.2_Нов"/>
      <sheetName val="2.3_Нов"/>
      <sheetName val="2.4_Нов"/>
      <sheetName val="3.1_Нов"/>
      <sheetName val="3.5_Нов"/>
      <sheetName val="3.6_Нов"/>
      <sheetName val="4.1_Нов"/>
      <sheetName val="4.2_Нов"/>
      <sheetName val="4.3_Нов"/>
      <sheetName val="4.4_Нов"/>
      <sheetName val="4.5_Нов"/>
      <sheetName val="5.1_Нов"/>
      <sheetName val="5.2_Нов"/>
      <sheetName val="5.3_Нов"/>
      <sheetName val="5.4_Нов"/>
      <sheetName val="5.5_Нов"/>
      <sheetName val="5.6_Нов"/>
      <sheetName val="5.7_Нов"/>
      <sheetName val="6.1_Нов"/>
      <sheetName val="6.2_Нов"/>
      <sheetName val="6.3_Нов"/>
      <sheetName val="6.4_Нов"/>
      <sheetName val="6. Кадровый потенци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A7" t="str">
            <v>2. По необходимости откорректировать значение показателя "Применим ли в оценке".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8">
          <cell r="A8">
            <v>80.322999999999993</v>
          </cell>
        </row>
        <row r="14">
          <cell r="A14" t="str">
            <v>802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сходные данные"/>
      <sheetName val="Применимость"/>
      <sheetName val="1.1"/>
      <sheetName val="1.2"/>
      <sheetName val="1.3"/>
      <sheetName val="1.4"/>
      <sheetName val="1. КачествовоДок"/>
      <sheetName val="2.1"/>
      <sheetName val="2.2"/>
      <sheetName val="2.3"/>
      <sheetName val="2. БюджПланир"/>
      <sheetName val="3.1"/>
      <sheetName val="3.2"/>
      <sheetName val="3.3"/>
      <sheetName val="3.4"/>
      <sheetName val="3. ИспДоходов"/>
      <sheetName val="4.1"/>
      <sheetName val="4.2"/>
      <sheetName val="4.3"/>
      <sheetName val="4.4"/>
      <sheetName val="4.5"/>
      <sheetName val="4.6"/>
      <sheetName val="4.7"/>
      <sheetName val="4. ИспРасходов"/>
      <sheetName val="5.1"/>
      <sheetName val="5.2"/>
      <sheetName val="5.БюджУчетиОтчет"/>
      <sheetName val="6.1"/>
      <sheetName val="6.2"/>
      <sheetName val="6.3"/>
      <sheetName val="6.4"/>
      <sheetName val="6.5"/>
      <sheetName val="6.6"/>
      <sheetName val="6.7"/>
      <sheetName val="6.8"/>
      <sheetName val="6. КонтрольАудит"/>
      <sheetName val="7.1"/>
      <sheetName val="7.2"/>
      <sheetName val="7.3"/>
      <sheetName val="7.4"/>
      <sheetName val="7. Кадровый потенциал"/>
      <sheetName val="Итог "/>
      <sheetName val="Рейтинг_Запись"/>
      <sheetName val="Рейт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5">
          <cell r="A15">
            <v>10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Relationship Id="rId1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52.bin"/><Relationship Id="rId13" Type="http://schemas.openxmlformats.org/officeDocument/2006/relationships/customProperty" Target="../customProperty157.bin"/><Relationship Id="rId3" Type="http://schemas.openxmlformats.org/officeDocument/2006/relationships/customProperty" Target="../customProperty147.bin"/><Relationship Id="rId7" Type="http://schemas.openxmlformats.org/officeDocument/2006/relationships/customProperty" Target="../customProperty151.bin"/><Relationship Id="rId12" Type="http://schemas.openxmlformats.org/officeDocument/2006/relationships/customProperty" Target="../customProperty156.bin"/><Relationship Id="rId2" Type="http://schemas.openxmlformats.org/officeDocument/2006/relationships/customProperty" Target="../customProperty146.bin"/><Relationship Id="rId16" Type="http://schemas.openxmlformats.org/officeDocument/2006/relationships/comments" Target="../comments10.xml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150.bin"/><Relationship Id="rId11" Type="http://schemas.openxmlformats.org/officeDocument/2006/relationships/customProperty" Target="../customProperty155.bin"/><Relationship Id="rId5" Type="http://schemas.openxmlformats.org/officeDocument/2006/relationships/customProperty" Target="../customProperty149.bin"/><Relationship Id="rId15" Type="http://schemas.openxmlformats.org/officeDocument/2006/relationships/vmlDrawing" Target="../drawings/vmlDrawing10.vml"/><Relationship Id="rId10" Type="http://schemas.openxmlformats.org/officeDocument/2006/relationships/customProperty" Target="../customProperty154.bin"/><Relationship Id="rId4" Type="http://schemas.openxmlformats.org/officeDocument/2006/relationships/customProperty" Target="../customProperty148.bin"/><Relationship Id="rId9" Type="http://schemas.openxmlformats.org/officeDocument/2006/relationships/customProperty" Target="../customProperty153.bin"/><Relationship Id="rId14" Type="http://schemas.openxmlformats.org/officeDocument/2006/relationships/customProperty" Target="../customProperty15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65.bin"/><Relationship Id="rId13" Type="http://schemas.openxmlformats.org/officeDocument/2006/relationships/vmlDrawing" Target="../drawings/vmlDrawing11.vml"/><Relationship Id="rId3" Type="http://schemas.openxmlformats.org/officeDocument/2006/relationships/customProperty" Target="../customProperty160.bin"/><Relationship Id="rId7" Type="http://schemas.openxmlformats.org/officeDocument/2006/relationships/customProperty" Target="../customProperty164.bin"/><Relationship Id="rId12" Type="http://schemas.openxmlformats.org/officeDocument/2006/relationships/customProperty" Target="../customProperty169.bin"/><Relationship Id="rId2" Type="http://schemas.openxmlformats.org/officeDocument/2006/relationships/customProperty" Target="../customProperty159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163.bin"/><Relationship Id="rId11" Type="http://schemas.openxmlformats.org/officeDocument/2006/relationships/customProperty" Target="../customProperty168.bin"/><Relationship Id="rId5" Type="http://schemas.openxmlformats.org/officeDocument/2006/relationships/customProperty" Target="../customProperty162.bin"/><Relationship Id="rId10" Type="http://schemas.openxmlformats.org/officeDocument/2006/relationships/customProperty" Target="../customProperty167.bin"/><Relationship Id="rId4" Type="http://schemas.openxmlformats.org/officeDocument/2006/relationships/customProperty" Target="../customProperty161.bin"/><Relationship Id="rId9" Type="http://schemas.openxmlformats.org/officeDocument/2006/relationships/customProperty" Target="../customProperty166.bin"/><Relationship Id="rId1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6.bin"/><Relationship Id="rId13" Type="http://schemas.openxmlformats.org/officeDocument/2006/relationships/customProperty" Target="../customProperty181.bin"/><Relationship Id="rId18" Type="http://schemas.openxmlformats.org/officeDocument/2006/relationships/comments" Target="../comments12.xml"/><Relationship Id="rId3" Type="http://schemas.openxmlformats.org/officeDocument/2006/relationships/customProperty" Target="../customProperty171.bin"/><Relationship Id="rId7" Type="http://schemas.openxmlformats.org/officeDocument/2006/relationships/customProperty" Target="../customProperty175.bin"/><Relationship Id="rId12" Type="http://schemas.openxmlformats.org/officeDocument/2006/relationships/customProperty" Target="../customProperty180.bin"/><Relationship Id="rId17" Type="http://schemas.openxmlformats.org/officeDocument/2006/relationships/vmlDrawing" Target="../drawings/vmlDrawing12.vml"/><Relationship Id="rId2" Type="http://schemas.openxmlformats.org/officeDocument/2006/relationships/customProperty" Target="../customProperty170.bin"/><Relationship Id="rId16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174.bin"/><Relationship Id="rId11" Type="http://schemas.openxmlformats.org/officeDocument/2006/relationships/customProperty" Target="../customProperty179.bin"/><Relationship Id="rId5" Type="http://schemas.openxmlformats.org/officeDocument/2006/relationships/customProperty" Target="../customProperty173.bin"/><Relationship Id="rId15" Type="http://schemas.openxmlformats.org/officeDocument/2006/relationships/customProperty" Target="../customProperty183.bin"/><Relationship Id="rId10" Type="http://schemas.openxmlformats.org/officeDocument/2006/relationships/customProperty" Target="../customProperty178.bin"/><Relationship Id="rId4" Type="http://schemas.openxmlformats.org/officeDocument/2006/relationships/customProperty" Target="../customProperty172.bin"/><Relationship Id="rId9" Type="http://schemas.openxmlformats.org/officeDocument/2006/relationships/customProperty" Target="../customProperty177.bin"/><Relationship Id="rId14" Type="http://schemas.openxmlformats.org/officeDocument/2006/relationships/customProperty" Target="../customProperty18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91.bin"/><Relationship Id="rId13" Type="http://schemas.openxmlformats.org/officeDocument/2006/relationships/customProperty" Target="../customProperty196.bin"/><Relationship Id="rId3" Type="http://schemas.openxmlformats.org/officeDocument/2006/relationships/customProperty" Target="../customProperty186.bin"/><Relationship Id="rId7" Type="http://schemas.openxmlformats.org/officeDocument/2006/relationships/customProperty" Target="../customProperty190.bin"/><Relationship Id="rId12" Type="http://schemas.openxmlformats.org/officeDocument/2006/relationships/customProperty" Target="../customProperty195.bin"/><Relationship Id="rId2" Type="http://schemas.openxmlformats.org/officeDocument/2006/relationships/customProperty" Target="../customProperty185.bin"/><Relationship Id="rId16" Type="http://schemas.openxmlformats.org/officeDocument/2006/relationships/comments" Target="../comments13.xml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189.bin"/><Relationship Id="rId11" Type="http://schemas.openxmlformats.org/officeDocument/2006/relationships/customProperty" Target="../customProperty194.bin"/><Relationship Id="rId5" Type="http://schemas.openxmlformats.org/officeDocument/2006/relationships/customProperty" Target="../customProperty188.bin"/><Relationship Id="rId15" Type="http://schemas.openxmlformats.org/officeDocument/2006/relationships/vmlDrawing" Target="../drawings/vmlDrawing13.vml"/><Relationship Id="rId10" Type="http://schemas.openxmlformats.org/officeDocument/2006/relationships/customProperty" Target="../customProperty193.bin"/><Relationship Id="rId4" Type="http://schemas.openxmlformats.org/officeDocument/2006/relationships/customProperty" Target="../customProperty187.bin"/><Relationship Id="rId9" Type="http://schemas.openxmlformats.org/officeDocument/2006/relationships/customProperty" Target="../customProperty192.bin"/><Relationship Id="rId14" Type="http://schemas.openxmlformats.org/officeDocument/2006/relationships/customProperty" Target="../customProperty19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04.bin"/><Relationship Id="rId13" Type="http://schemas.openxmlformats.org/officeDocument/2006/relationships/vmlDrawing" Target="../drawings/vmlDrawing14.vml"/><Relationship Id="rId3" Type="http://schemas.openxmlformats.org/officeDocument/2006/relationships/customProperty" Target="../customProperty199.bin"/><Relationship Id="rId7" Type="http://schemas.openxmlformats.org/officeDocument/2006/relationships/customProperty" Target="../customProperty203.bin"/><Relationship Id="rId12" Type="http://schemas.openxmlformats.org/officeDocument/2006/relationships/customProperty" Target="../customProperty208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202.bin"/><Relationship Id="rId11" Type="http://schemas.openxmlformats.org/officeDocument/2006/relationships/customProperty" Target="../customProperty207.bin"/><Relationship Id="rId5" Type="http://schemas.openxmlformats.org/officeDocument/2006/relationships/customProperty" Target="../customProperty201.bin"/><Relationship Id="rId10" Type="http://schemas.openxmlformats.org/officeDocument/2006/relationships/customProperty" Target="../customProperty206.bin"/><Relationship Id="rId4" Type="http://schemas.openxmlformats.org/officeDocument/2006/relationships/customProperty" Target="../customProperty200.bin"/><Relationship Id="rId9" Type="http://schemas.openxmlformats.org/officeDocument/2006/relationships/customProperty" Target="../customProperty205.bin"/><Relationship Id="rId1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15.bin"/><Relationship Id="rId13" Type="http://schemas.openxmlformats.org/officeDocument/2006/relationships/vmlDrawing" Target="../drawings/vmlDrawing15.vml"/><Relationship Id="rId3" Type="http://schemas.openxmlformats.org/officeDocument/2006/relationships/customProperty" Target="../customProperty210.bin"/><Relationship Id="rId7" Type="http://schemas.openxmlformats.org/officeDocument/2006/relationships/customProperty" Target="../customProperty214.bin"/><Relationship Id="rId12" Type="http://schemas.openxmlformats.org/officeDocument/2006/relationships/customProperty" Target="../customProperty219.bin"/><Relationship Id="rId2" Type="http://schemas.openxmlformats.org/officeDocument/2006/relationships/customProperty" Target="../customProperty209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213.bin"/><Relationship Id="rId11" Type="http://schemas.openxmlformats.org/officeDocument/2006/relationships/customProperty" Target="../customProperty218.bin"/><Relationship Id="rId5" Type="http://schemas.openxmlformats.org/officeDocument/2006/relationships/customProperty" Target="../customProperty212.bin"/><Relationship Id="rId10" Type="http://schemas.openxmlformats.org/officeDocument/2006/relationships/customProperty" Target="../customProperty217.bin"/><Relationship Id="rId4" Type="http://schemas.openxmlformats.org/officeDocument/2006/relationships/customProperty" Target="../customProperty211.bin"/><Relationship Id="rId9" Type="http://schemas.openxmlformats.org/officeDocument/2006/relationships/customProperty" Target="../customProperty216.bin"/><Relationship Id="rId1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26.bin"/><Relationship Id="rId13" Type="http://schemas.openxmlformats.org/officeDocument/2006/relationships/vmlDrawing" Target="../drawings/vmlDrawing16.vml"/><Relationship Id="rId3" Type="http://schemas.openxmlformats.org/officeDocument/2006/relationships/customProperty" Target="../customProperty221.bin"/><Relationship Id="rId7" Type="http://schemas.openxmlformats.org/officeDocument/2006/relationships/customProperty" Target="../customProperty225.bin"/><Relationship Id="rId12" Type="http://schemas.openxmlformats.org/officeDocument/2006/relationships/customProperty" Target="../customProperty230.bin"/><Relationship Id="rId2" Type="http://schemas.openxmlformats.org/officeDocument/2006/relationships/customProperty" Target="../customProperty220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224.bin"/><Relationship Id="rId11" Type="http://schemas.openxmlformats.org/officeDocument/2006/relationships/customProperty" Target="../customProperty229.bin"/><Relationship Id="rId5" Type="http://schemas.openxmlformats.org/officeDocument/2006/relationships/customProperty" Target="../customProperty223.bin"/><Relationship Id="rId10" Type="http://schemas.openxmlformats.org/officeDocument/2006/relationships/customProperty" Target="../customProperty228.bin"/><Relationship Id="rId4" Type="http://schemas.openxmlformats.org/officeDocument/2006/relationships/customProperty" Target="../customProperty222.bin"/><Relationship Id="rId9" Type="http://schemas.openxmlformats.org/officeDocument/2006/relationships/customProperty" Target="../customProperty227.bin"/><Relationship Id="rId1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37.bin"/><Relationship Id="rId13" Type="http://schemas.openxmlformats.org/officeDocument/2006/relationships/vmlDrawing" Target="../drawings/vmlDrawing17.vml"/><Relationship Id="rId3" Type="http://schemas.openxmlformats.org/officeDocument/2006/relationships/customProperty" Target="../customProperty232.bin"/><Relationship Id="rId7" Type="http://schemas.openxmlformats.org/officeDocument/2006/relationships/customProperty" Target="../customProperty236.bin"/><Relationship Id="rId12" Type="http://schemas.openxmlformats.org/officeDocument/2006/relationships/customProperty" Target="../customProperty241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235.bin"/><Relationship Id="rId11" Type="http://schemas.openxmlformats.org/officeDocument/2006/relationships/customProperty" Target="../customProperty240.bin"/><Relationship Id="rId5" Type="http://schemas.openxmlformats.org/officeDocument/2006/relationships/customProperty" Target="../customProperty234.bin"/><Relationship Id="rId10" Type="http://schemas.openxmlformats.org/officeDocument/2006/relationships/customProperty" Target="../customProperty239.bin"/><Relationship Id="rId4" Type="http://schemas.openxmlformats.org/officeDocument/2006/relationships/customProperty" Target="../customProperty233.bin"/><Relationship Id="rId9" Type="http://schemas.openxmlformats.org/officeDocument/2006/relationships/customProperty" Target="../customProperty238.bin"/><Relationship Id="rId1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48.bin"/><Relationship Id="rId13" Type="http://schemas.openxmlformats.org/officeDocument/2006/relationships/vmlDrawing" Target="../drawings/vmlDrawing18.vml"/><Relationship Id="rId3" Type="http://schemas.openxmlformats.org/officeDocument/2006/relationships/customProperty" Target="../customProperty243.bin"/><Relationship Id="rId7" Type="http://schemas.openxmlformats.org/officeDocument/2006/relationships/customProperty" Target="../customProperty247.bin"/><Relationship Id="rId12" Type="http://schemas.openxmlformats.org/officeDocument/2006/relationships/customProperty" Target="../customProperty252.bin"/><Relationship Id="rId2" Type="http://schemas.openxmlformats.org/officeDocument/2006/relationships/customProperty" Target="../customProperty242.bin"/><Relationship Id="rId1" Type="http://schemas.openxmlformats.org/officeDocument/2006/relationships/printerSettings" Target="../printerSettings/printerSettings18.bin"/><Relationship Id="rId6" Type="http://schemas.openxmlformats.org/officeDocument/2006/relationships/customProperty" Target="../customProperty246.bin"/><Relationship Id="rId11" Type="http://schemas.openxmlformats.org/officeDocument/2006/relationships/customProperty" Target="../customProperty251.bin"/><Relationship Id="rId5" Type="http://schemas.openxmlformats.org/officeDocument/2006/relationships/customProperty" Target="../customProperty245.bin"/><Relationship Id="rId10" Type="http://schemas.openxmlformats.org/officeDocument/2006/relationships/customProperty" Target="../customProperty250.bin"/><Relationship Id="rId4" Type="http://schemas.openxmlformats.org/officeDocument/2006/relationships/customProperty" Target="../customProperty244.bin"/><Relationship Id="rId9" Type="http://schemas.openxmlformats.org/officeDocument/2006/relationships/customProperty" Target="../customProperty249.bin"/><Relationship Id="rId1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59.bin"/><Relationship Id="rId13" Type="http://schemas.openxmlformats.org/officeDocument/2006/relationships/vmlDrawing" Target="../drawings/vmlDrawing19.vml"/><Relationship Id="rId3" Type="http://schemas.openxmlformats.org/officeDocument/2006/relationships/customProperty" Target="../customProperty254.bin"/><Relationship Id="rId7" Type="http://schemas.openxmlformats.org/officeDocument/2006/relationships/customProperty" Target="../customProperty258.bin"/><Relationship Id="rId12" Type="http://schemas.openxmlformats.org/officeDocument/2006/relationships/customProperty" Target="../customProperty263.bin"/><Relationship Id="rId2" Type="http://schemas.openxmlformats.org/officeDocument/2006/relationships/customProperty" Target="../customProperty253.bin"/><Relationship Id="rId1" Type="http://schemas.openxmlformats.org/officeDocument/2006/relationships/printerSettings" Target="../printerSettings/printerSettings19.bin"/><Relationship Id="rId6" Type="http://schemas.openxmlformats.org/officeDocument/2006/relationships/customProperty" Target="../customProperty257.bin"/><Relationship Id="rId11" Type="http://schemas.openxmlformats.org/officeDocument/2006/relationships/customProperty" Target="../customProperty262.bin"/><Relationship Id="rId5" Type="http://schemas.openxmlformats.org/officeDocument/2006/relationships/customProperty" Target="../customProperty256.bin"/><Relationship Id="rId10" Type="http://schemas.openxmlformats.org/officeDocument/2006/relationships/customProperty" Target="../customProperty261.bin"/><Relationship Id="rId4" Type="http://schemas.openxmlformats.org/officeDocument/2006/relationships/customProperty" Target="../customProperty255.bin"/><Relationship Id="rId9" Type="http://schemas.openxmlformats.org/officeDocument/2006/relationships/customProperty" Target="../customProperty260.bin"/><Relationship Id="rId1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8.bin"/><Relationship Id="rId13" Type="http://schemas.openxmlformats.org/officeDocument/2006/relationships/vmlDrawing" Target="../drawings/vmlDrawing2.vml"/><Relationship Id="rId3" Type="http://schemas.openxmlformats.org/officeDocument/2006/relationships/customProperty" Target="../customProperty13.bin"/><Relationship Id="rId7" Type="http://schemas.openxmlformats.org/officeDocument/2006/relationships/customProperty" Target="../customProperty17.bin"/><Relationship Id="rId12" Type="http://schemas.openxmlformats.org/officeDocument/2006/relationships/customProperty" Target="../customProperty22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16.bin"/><Relationship Id="rId11" Type="http://schemas.openxmlformats.org/officeDocument/2006/relationships/customProperty" Target="../customProperty21.bin"/><Relationship Id="rId5" Type="http://schemas.openxmlformats.org/officeDocument/2006/relationships/customProperty" Target="../customProperty15.bin"/><Relationship Id="rId10" Type="http://schemas.openxmlformats.org/officeDocument/2006/relationships/customProperty" Target="../customProperty20.bin"/><Relationship Id="rId4" Type="http://schemas.openxmlformats.org/officeDocument/2006/relationships/customProperty" Target="../customProperty14.bin"/><Relationship Id="rId9" Type="http://schemas.openxmlformats.org/officeDocument/2006/relationships/customProperty" Target="../customProperty19.bin"/><Relationship Id="rId1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70.bin"/><Relationship Id="rId13" Type="http://schemas.openxmlformats.org/officeDocument/2006/relationships/vmlDrawing" Target="../drawings/vmlDrawing20.vml"/><Relationship Id="rId3" Type="http://schemas.openxmlformats.org/officeDocument/2006/relationships/customProperty" Target="../customProperty265.bin"/><Relationship Id="rId7" Type="http://schemas.openxmlformats.org/officeDocument/2006/relationships/customProperty" Target="../customProperty269.bin"/><Relationship Id="rId12" Type="http://schemas.openxmlformats.org/officeDocument/2006/relationships/customProperty" Target="../customProperty274.bin"/><Relationship Id="rId2" Type="http://schemas.openxmlformats.org/officeDocument/2006/relationships/customProperty" Target="../customProperty264.bin"/><Relationship Id="rId1" Type="http://schemas.openxmlformats.org/officeDocument/2006/relationships/printerSettings" Target="../printerSettings/printerSettings20.bin"/><Relationship Id="rId6" Type="http://schemas.openxmlformats.org/officeDocument/2006/relationships/customProperty" Target="../customProperty268.bin"/><Relationship Id="rId11" Type="http://schemas.openxmlformats.org/officeDocument/2006/relationships/customProperty" Target="../customProperty273.bin"/><Relationship Id="rId5" Type="http://schemas.openxmlformats.org/officeDocument/2006/relationships/customProperty" Target="../customProperty267.bin"/><Relationship Id="rId10" Type="http://schemas.openxmlformats.org/officeDocument/2006/relationships/customProperty" Target="../customProperty272.bin"/><Relationship Id="rId4" Type="http://schemas.openxmlformats.org/officeDocument/2006/relationships/customProperty" Target="../customProperty266.bin"/><Relationship Id="rId9" Type="http://schemas.openxmlformats.org/officeDocument/2006/relationships/customProperty" Target="../customProperty271.bin"/><Relationship Id="rId1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1.bin"/><Relationship Id="rId13" Type="http://schemas.openxmlformats.org/officeDocument/2006/relationships/vmlDrawing" Target="../drawings/vmlDrawing21.vml"/><Relationship Id="rId3" Type="http://schemas.openxmlformats.org/officeDocument/2006/relationships/customProperty" Target="../customProperty276.bin"/><Relationship Id="rId7" Type="http://schemas.openxmlformats.org/officeDocument/2006/relationships/customProperty" Target="../customProperty280.bin"/><Relationship Id="rId12" Type="http://schemas.openxmlformats.org/officeDocument/2006/relationships/customProperty" Target="../customProperty285.bin"/><Relationship Id="rId2" Type="http://schemas.openxmlformats.org/officeDocument/2006/relationships/customProperty" Target="../customProperty275.bin"/><Relationship Id="rId1" Type="http://schemas.openxmlformats.org/officeDocument/2006/relationships/printerSettings" Target="../printerSettings/printerSettings21.bin"/><Relationship Id="rId6" Type="http://schemas.openxmlformats.org/officeDocument/2006/relationships/customProperty" Target="../customProperty279.bin"/><Relationship Id="rId11" Type="http://schemas.openxmlformats.org/officeDocument/2006/relationships/customProperty" Target="../customProperty284.bin"/><Relationship Id="rId5" Type="http://schemas.openxmlformats.org/officeDocument/2006/relationships/customProperty" Target="../customProperty278.bin"/><Relationship Id="rId10" Type="http://schemas.openxmlformats.org/officeDocument/2006/relationships/customProperty" Target="../customProperty283.bin"/><Relationship Id="rId4" Type="http://schemas.openxmlformats.org/officeDocument/2006/relationships/customProperty" Target="../customProperty277.bin"/><Relationship Id="rId9" Type="http://schemas.openxmlformats.org/officeDocument/2006/relationships/customProperty" Target="../customProperty282.bin"/><Relationship Id="rId1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92.bin"/><Relationship Id="rId13" Type="http://schemas.openxmlformats.org/officeDocument/2006/relationships/vmlDrawing" Target="../drawings/vmlDrawing22.vml"/><Relationship Id="rId3" Type="http://schemas.openxmlformats.org/officeDocument/2006/relationships/customProperty" Target="../customProperty287.bin"/><Relationship Id="rId7" Type="http://schemas.openxmlformats.org/officeDocument/2006/relationships/customProperty" Target="../customProperty291.bin"/><Relationship Id="rId12" Type="http://schemas.openxmlformats.org/officeDocument/2006/relationships/customProperty" Target="../customProperty296.bin"/><Relationship Id="rId2" Type="http://schemas.openxmlformats.org/officeDocument/2006/relationships/customProperty" Target="../customProperty286.bin"/><Relationship Id="rId1" Type="http://schemas.openxmlformats.org/officeDocument/2006/relationships/printerSettings" Target="../printerSettings/printerSettings22.bin"/><Relationship Id="rId6" Type="http://schemas.openxmlformats.org/officeDocument/2006/relationships/customProperty" Target="../customProperty290.bin"/><Relationship Id="rId11" Type="http://schemas.openxmlformats.org/officeDocument/2006/relationships/customProperty" Target="../customProperty295.bin"/><Relationship Id="rId5" Type="http://schemas.openxmlformats.org/officeDocument/2006/relationships/customProperty" Target="../customProperty289.bin"/><Relationship Id="rId10" Type="http://schemas.openxmlformats.org/officeDocument/2006/relationships/customProperty" Target="../customProperty294.bin"/><Relationship Id="rId4" Type="http://schemas.openxmlformats.org/officeDocument/2006/relationships/customProperty" Target="../customProperty288.bin"/><Relationship Id="rId9" Type="http://schemas.openxmlformats.org/officeDocument/2006/relationships/customProperty" Target="../customProperty293.bin"/><Relationship Id="rId1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03.bin"/><Relationship Id="rId13" Type="http://schemas.openxmlformats.org/officeDocument/2006/relationships/customProperty" Target="../customProperty308.bin"/><Relationship Id="rId18" Type="http://schemas.openxmlformats.org/officeDocument/2006/relationships/comments" Target="../comments23.xml"/><Relationship Id="rId3" Type="http://schemas.openxmlformats.org/officeDocument/2006/relationships/customProperty" Target="../customProperty298.bin"/><Relationship Id="rId7" Type="http://schemas.openxmlformats.org/officeDocument/2006/relationships/customProperty" Target="../customProperty302.bin"/><Relationship Id="rId12" Type="http://schemas.openxmlformats.org/officeDocument/2006/relationships/customProperty" Target="../customProperty307.bin"/><Relationship Id="rId17" Type="http://schemas.openxmlformats.org/officeDocument/2006/relationships/vmlDrawing" Target="../drawings/vmlDrawing23.vml"/><Relationship Id="rId2" Type="http://schemas.openxmlformats.org/officeDocument/2006/relationships/customProperty" Target="../customProperty297.bin"/><Relationship Id="rId16" Type="http://schemas.openxmlformats.org/officeDocument/2006/relationships/customProperty" Target="../customProperty311.bin"/><Relationship Id="rId1" Type="http://schemas.openxmlformats.org/officeDocument/2006/relationships/printerSettings" Target="../printerSettings/printerSettings23.bin"/><Relationship Id="rId6" Type="http://schemas.openxmlformats.org/officeDocument/2006/relationships/customProperty" Target="../customProperty301.bin"/><Relationship Id="rId11" Type="http://schemas.openxmlformats.org/officeDocument/2006/relationships/customProperty" Target="../customProperty306.bin"/><Relationship Id="rId5" Type="http://schemas.openxmlformats.org/officeDocument/2006/relationships/customProperty" Target="../customProperty300.bin"/><Relationship Id="rId15" Type="http://schemas.openxmlformats.org/officeDocument/2006/relationships/customProperty" Target="../customProperty310.bin"/><Relationship Id="rId10" Type="http://schemas.openxmlformats.org/officeDocument/2006/relationships/customProperty" Target="../customProperty305.bin"/><Relationship Id="rId4" Type="http://schemas.openxmlformats.org/officeDocument/2006/relationships/customProperty" Target="../customProperty299.bin"/><Relationship Id="rId9" Type="http://schemas.openxmlformats.org/officeDocument/2006/relationships/customProperty" Target="../customProperty304.bin"/><Relationship Id="rId14" Type="http://schemas.openxmlformats.org/officeDocument/2006/relationships/customProperty" Target="../customProperty309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18.bin"/><Relationship Id="rId13" Type="http://schemas.openxmlformats.org/officeDocument/2006/relationships/customProperty" Target="../customProperty323.bin"/><Relationship Id="rId3" Type="http://schemas.openxmlformats.org/officeDocument/2006/relationships/customProperty" Target="../customProperty313.bin"/><Relationship Id="rId7" Type="http://schemas.openxmlformats.org/officeDocument/2006/relationships/customProperty" Target="../customProperty317.bin"/><Relationship Id="rId12" Type="http://schemas.openxmlformats.org/officeDocument/2006/relationships/customProperty" Target="../customProperty322.bin"/><Relationship Id="rId2" Type="http://schemas.openxmlformats.org/officeDocument/2006/relationships/customProperty" Target="../customProperty312.bin"/><Relationship Id="rId16" Type="http://schemas.openxmlformats.org/officeDocument/2006/relationships/comments" Target="../comments24.xml"/><Relationship Id="rId1" Type="http://schemas.openxmlformats.org/officeDocument/2006/relationships/printerSettings" Target="../printerSettings/printerSettings24.bin"/><Relationship Id="rId6" Type="http://schemas.openxmlformats.org/officeDocument/2006/relationships/customProperty" Target="../customProperty316.bin"/><Relationship Id="rId11" Type="http://schemas.openxmlformats.org/officeDocument/2006/relationships/customProperty" Target="../customProperty321.bin"/><Relationship Id="rId5" Type="http://schemas.openxmlformats.org/officeDocument/2006/relationships/customProperty" Target="../customProperty315.bin"/><Relationship Id="rId15" Type="http://schemas.openxmlformats.org/officeDocument/2006/relationships/vmlDrawing" Target="../drawings/vmlDrawing24.vml"/><Relationship Id="rId10" Type="http://schemas.openxmlformats.org/officeDocument/2006/relationships/customProperty" Target="../customProperty320.bin"/><Relationship Id="rId4" Type="http://schemas.openxmlformats.org/officeDocument/2006/relationships/customProperty" Target="../customProperty314.bin"/><Relationship Id="rId9" Type="http://schemas.openxmlformats.org/officeDocument/2006/relationships/customProperty" Target="../customProperty319.bin"/><Relationship Id="rId14" Type="http://schemas.openxmlformats.org/officeDocument/2006/relationships/customProperty" Target="../customProperty3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31.bin"/><Relationship Id="rId13" Type="http://schemas.openxmlformats.org/officeDocument/2006/relationships/vmlDrawing" Target="../drawings/vmlDrawing25.vml"/><Relationship Id="rId3" Type="http://schemas.openxmlformats.org/officeDocument/2006/relationships/customProperty" Target="../customProperty326.bin"/><Relationship Id="rId7" Type="http://schemas.openxmlformats.org/officeDocument/2006/relationships/customProperty" Target="../customProperty330.bin"/><Relationship Id="rId12" Type="http://schemas.openxmlformats.org/officeDocument/2006/relationships/customProperty" Target="../customProperty335.bin"/><Relationship Id="rId2" Type="http://schemas.openxmlformats.org/officeDocument/2006/relationships/customProperty" Target="../customProperty325.bin"/><Relationship Id="rId1" Type="http://schemas.openxmlformats.org/officeDocument/2006/relationships/printerSettings" Target="../printerSettings/printerSettings25.bin"/><Relationship Id="rId6" Type="http://schemas.openxmlformats.org/officeDocument/2006/relationships/customProperty" Target="../customProperty329.bin"/><Relationship Id="rId11" Type="http://schemas.openxmlformats.org/officeDocument/2006/relationships/customProperty" Target="../customProperty334.bin"/><Relationship Id="rId5" Type="http://schemas.openxmlformats.org/officeDocument/2006/relationships/customProperty" Target="../customProperty328.bin"/><Relationship Id="rId10" Type="http://schemas.openxmlformats.org/officeDocument/2006/relationships/customProperty" Target="../customProperty333.bin"/><Relationship Id="rId4" Type="http://schemas.openxmlformats.org/officeDocument/2006/relationships/customProperty" Target="../customProperty327.bin"/><Relationship Id="rId9" Type="http://schemas.openxmlformats.org/officeDocument/2006/relationships/customProperty" Target="../customProperty332.bin"/><Relationship Id="rId1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42.bin"/><Relationship Id="rId13" Type="http://schemas.openxmlformats.org/officeDocument/2006/relationships/vmlDrawing" Target="../drawings/vmlDrawing26.vml"/><Relationship Id="rId3" Type="http://schemas.openxmlformats.org/officeDocument/2006/relationships/customProperty" Target="../customProperty337.bin"/><Relationship Id="rId7" Type="http://schemas.openxmlformats.org/officeDocument/2006/relationships/customProperty" Target="../customProperty341.bin"/><Relationship Id="rId12" Type="http://schemas.openxmlformats.org/officeDocument/2006/relationships/customProperty" Target="../customProperty346.bin"/><Relationship Id="rId2" Type="http://schemas.openxmlformats.org/officeDocument/2006/relationships/customProperty" Target="../customProperty336.bin"/><Relationship Id="rId1" Type="http://schemas.openxmlformats.org/officeDocument/2006/relationships/printerSettings" Target="../printerSettings/printerSettings26.bin"/><Relationship Id="rId6" Type="http://schemas.openxmlformats.org/officeDocument/2006/relationships/customProperty" Target="../customProperty340.bin"/><Relationship Id="rId11" Type="http://schemas.openxmlformats.org/officeDocument/2006/relationships/customProperty" Target="../customProperty345.bin"/><Relationship Id="rId5" Type="http://schemas.openxmlformats.org/officeDocument/2006/relationships/customProperty" Target="../customProperty339.bin"/><Relationship Id="rId10" Type="http://schemas.openxmlformats.org/officeDocument/2006/relationships/customProperty" Target="../customProperty344.bin"/><Relationship Id="rId4" Type="http://schemas.openxmlformats.org/officeDocument/2006/relationships/customProperty" Target="../customProperty338.bin"/><Relationship Id="rId9" Type="http://schemas.openxmlformats.org/officeDocument/2006/relationships/customProperty" Target="../customProperty343.bin"/><Relationship Id="rId1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53.bin"/><Relationship Id="rId13" Type="http://schemas.openxmlformats.org/officeDocument/2006/relationships/vmlDrawing" Target="../drawings/vmlDrawing27.vml"/><Relationship Id="rId3" Type="http://schemas.openxmlformats.org/officeDocument/2006/relationships/customProperty" Target="../customProperty348.bin"/><Relationship Id="rId7" Type="http://schemas.openxmlformats.org/officeDocument/2006/relationships/customProperty" Target="../customProperty352.bin"/><Relationship Id="rId12" Type="http://schemas.openxmlformats.org/officeDocument/2006/relationships/customProperty" Target="../customProperty357.bin"/><Relationship Id="rId2" Type="http://schemas.openxmlformats.org/officeDocument/2006/relationships/customProperty" Target="../customProperty347.bin"/><Relationship Id="rId1" Type="http://schemas.openxmlformats.org/officeDocument/2006/relationships/printerSettings" Target="../printerSettings/printerSettings27.bin"/><Relationship Id="rId6" Type="http://schemas.openxmlformats.org/officeDocument/2006/relationships/customProperty" Target="../customProperty351.bin"/><Relationship Id="rId11" Type="http://schemas.openxmlformats.org/officeDocument/2006/relationships/customProperty" Target="../customProperty356.bin"/><Relationship Id="rId5" Type="http://schemas.openxmlformats.org/officeDocument/2006/relationships/customProperty" Target="../customProperty350.bin"/><Relationship Id="rId10" Type="http://schemas.openxmlformats.org/officeDocument/2006/relationships/customProperty" Target="../customProperty355.bin"/><Relationship Id="rId4" Type="http://schemas.openxmlformats.org/officeDocument/2006/relationships/customProperty" Target="../customProperty349.bin"/><Relationship Id="rId9" Type="http://schemas.openxmlformats.org/officeDocument/2006/relationships/customProperty" Target="../customProperty354.bin"/><Relationship Id="rId1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64.bin"/><Relationship Id="rId13" Type="http://schemas.openxmlformats.org/officeDocument/2006/relationships/vmlDrawing" Target="../drawings/vmlDrawing28.vml"/><Relationship Id="rId3" Type="http://schemas.openxmlformats.org/officeDocument/2006/relationships/customProperty" Target="../customProperty359.bin"/><Relationship Id="rId7" Type="http://schemas.openxmlformats.org/officeDocument/2006/relationships/customProperty" Target="../customProperty363.bin"/><Relationship Id="rId12" Type="http://schemas.openxmlformats.org/officeDocument/2006/relationships/customProperty" Target="../customProperty368.bin"/><Relationship Id="rId2" Type="http://schemas.openxmlformats.org/officeDocument/2006/relationships/customProperty" Target="../customProperty358.bin"/><Relationship Id="rId1" Type="http://schemas.openxmlformats.org/officeDocument/2006/relationships/printerSettings" Target="../printerSettings/printerSettings28.bin"/><Relationship Id="rId6" Type="http://schemas.openxmlformats.org/officeDocument/2006/relationships/customProperty" Target="../customProperty362.bin"/><Relationship Id="rId11" Type="http://schemas.openxmlformats.org/officeDocument/2006/relationships/customProperty" Target="../customProperty367.bin"/><Relationship Id="rId5" Type="http://schemas.openxmlformats.org/officeDocument/2006/relationships/customProperty" Target="../customProperty361.bin"/><Relationship Id="rId10" Type="http://schemas.openxmlformats.org/officeDocument/2006/relationships/customProperty" Target="../customProperty366.bin"/><Relationship Id="rId4" Type="http://schemas.openxmlformats.org/officeDocument/2006/relationships/customProperty" Target="../customProperty360.bin"/><Relationship Id="rId9" Type="http://schemas.openxmlformats.org/officeDocument/2006/relationships/customProperty" Target="../customProperty365.bin"/><Relationship Id="rId1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75.bin"/><Relationship Id="rId13" Type="http://schemas.openxmlformats.org/officeDocument/2006/relationships/vmlDrawing" Target="../drawings/vmlDrawing29.vml"/><Relationship Id="rId3" Type="http://schemas.openxmlformats.org/officeDocument/2006/relationships/customProperty" Target="../customProperty370.bin"/><Relationship Id="rId7" Type="http://schemas.openxmlformats.org/officeDocument/2006/relationships/customProperty" Target="../customProperty374.bin"/><Relationship Id="rId12" Type="http://schemas.openxmlformats.org/officeDocument/2006/relationships/customProperty" Target="../customProperty379.bin"/><Relationship Id="rId2" Type="http://schemas.openxmlformats.org/officeDocument/2006/relationships/customProperty" Target="../customProperty369.bin"/><Relationship Id="rId1" Type="http://schemas.openxmlformats.org/officeDocument/2006/relationships/printerSettings" Target="../printerSettings/printerSettings29.bin"/><Relationship Id="rId6" Type="http://schemas.openxmlformats.org/officeDocument/2006/relationships/customProperty" Target="../customProperty373.bin"/><Relationship Id="rId11" Type="http://schemas.openxmlformats.org/officeDocument/2006/relationships/customProperty" Target="../customProperty378.bin"/><Relationship Id="rId5" Type="http://schemas.openxmlformats.org/officeDocument/2006/relationships/customProperty" Target="../customProperty372.bin"/><Relationship Id="rId10" Type="http://schemas.openxmlformats.org/officeDocument/2006/relationships/customProperty" Target="../customProperty377.bin"/><Relationship Id="rId4" Type="http://schemas.openxmlformats.org/officeDocument/2006/relationships/customProperty" Target="../customProperty371.bin"/><Relationship Id="rId9" Type="http://schemas.openxmlformats.org/officeDocument/2006/relationships/customProperty" Target="../customProperty376.bin"/><Relationship Id="rId1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9.bin"/><Relationship Id="rId13" Type="http://schemas.openxmlformats.org/officeDocument/2006/relationships/customProperty" Target="../customProperty34.bin"/><Relationship Id="rId3" Type="http://schemas.openxmlformats.org/officeDocument/2006/relationships/customProperty" Target="../customProperty24.bin"/><Relationship Id="rId7" Type="http://schemas.openxmlformats.org/officeDocument/2006/relationships/customProperty" Target="../customProperty28.bin"/><Relationship Id="rId12" Type="http://schemas.openxmlformats.org/officeDocument/2006/relationships/customProperty" Target="../customProperty33.bin"/><Relationship Id="rId2" Type="http://schemas.openxmlformats.org/officeDocument/2006/relationships/customProperty" Target="../customProperty23.bin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27.bin"/><Relationship Id="rId11" Type="http://schemas.openxmlformats.org/officeDocument/2006/relationships/customProperty" Target="../customProperty32.bin"/><Relationship Id="rId5" Type="http://schemas.openxmlformats.org/officeDocument/2006/relationships/customProperty" Target="../customProperty26.bin"/><Relationship Id="rId15" Type="http://schemas.openxmlformats.org/officeDocument/2006/relationships/vmlDrawing" Target="../drawings/vmlDrawing3.vml"/><Relationship Id="rId10" Type="http://schemas.openxmlformats.org/officeDocument/2006/relationships/customProperty" Target="../customProperty31.bin"/><Relationship Id="rId4" Type="http://schemas.openxmlformats.org/officeDocument/2006/relationships/customProperty" Target="../customProperty25.bin"/><Relationship Id="rId9" Type="http://schemas.openxmlformats.org/officeDocument/2006/relationships/customProperty" Target="../customProperty30.bin"/><Relationship Id="rId14" Type="http://schemas.openxmlformats.org/officeDocument/2006/relationships/customProperty" Target="../customProperty3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13" Type="http://schemas.openxmlformats.org/officeDocument/2006/relationships/customProperty" Target="../customProperty47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12" Type="http://schemas.openxmlformats.org/officeDocument/2006/relationships/customProperty" Target="../customProperty46.bin"/><Relationship Id="rId2" Type="http://schemas.openxmlformats.org/officeDocument/2006/relationships/customProperty" Target="../customProperty36.bin"/><Relationship Id="rId16" Type="http://schemas.openxmlformats.org/officeDocument/2006/relationships/comments" Target="../comments4.xml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40.bin"/><Relationship Id="rId11" Type="http://schemas.openxmlformats.org/officeDocument/2006/relationships/customProperty" Target="../customProperty45.bin"/><Relationship Id="rId5" Type="http://schemas.openxmlformats.org/officeDocument/2006/relationships/customProperty" Target="../customProperty39.bin"/><Relationship Id="rId15" Type="http://schemas.openxmlformats.org/officeDocument/2006/relationships/vmlDrawing" Target="../drawings/vmlDrawing4.vml"/><Relationship Id="rId10" Type="http://schemas.openxmlformats.org/officeDocument/2006/relationships/customProperty" Target="../customProperty44.bin"/><Relationship Id="rId4" Type="http://schemas.openxmlformats.org/officeDocument/2006/relationships/customProperty" Target="../customProperty38.bin"/><Relationship Id="rId9" Type="http://schemas.openxmlformats.org/officeDocument/2006/relationships/customProperty" Target="../customProperty43.bin"/><Relationship Id="rId14" Type="http://schemas.openxmlformats.org/officeDocument/2006/relationships/customProperty" Target="../customProperty4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5.bin"/><Relationship Id="rId13" Type="http://schemas.openxmlformats.org/officeDocument/2006/relationships/customProperty" Target="../customProperty60.bin"/><Relationship Id="rId18" Type="http://schemas.openxmlformats.org/officeDocument/2006/relationships/customProperty" Target="../customProperty65.bin"/><Relationship Id="rId26" Type="http://schemas.openxmlformats.org/officeDocument/2006/relationships/customProperty" Target="../customProperty73.bin"/><Relationship Id="rId3" Type="http://schemas.openxmlformats.org/officeDocument/2006/relationships/customProperty" Target="../customProperty50.bin"/><Relationship Id="rId21" Type="http://schemas.openxmlformats.org/officeDocument/2006/relationships/customProperty" Target="../customProperty68.bin"/><Relationship Id="rId34" Type="http://schemas.openxmlformats.org/officeDocument/2006/relationships/customProperty" Target="../customProperty81.bin"/><Relationship Id="rId7" Type="http://schemas.openxmlformats.org/officeDocument/2006/relationships/customProperty" Target="../customProperty54.bin"/><Relationship Id="rId12" Type="http://schemas.openxmlformats.org/officeDocument/2006/relationships/customProperty" Target="../customProperty59.bin"/><Relationship Id="rId17" Type="http://schemas.openxmlformats.org/officeDocument/2006/relationships/customProperty" Target="../customProperty64.bin"/><Relationship Id="rId25" Type="http://schemas.openxmlformats.org/officeDocument/2006/relationships/customProperty" Target="../customProperty72.bin"/><Relationship Id="rId33" Type="http://schemas.openxmlformats.org/officeDocument/2006/relationships/customProperty" Target="../customProperty80.bin"/><Relationship Id="rId38" Type="http://schemas.openxmlformats.org/officeDocument/2006/relationships/comments" Target="../comments5.xml"/><Relationship Id="rId2" Type="http://schemas.openxmlformats.org/officeDocument/2006/relationships/customProperty" Target="../customProperty49.bin"/><Relationship Id="rId16" Type="http://schemas.openxmlformats.org/officeDocument/2006/relationships/customProperty" Target="../customProperty63.bin"/><Relationship Id="rId20" Type="http://schemas.openxmlformats.org/officeDocument/2006/relationships/customProperty" Target="../customProperty67.bin"/><Relationship Id="rId29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53.bin"/><Relationship Id="rId11" Type="http://schemas.openxmlformats.org/officeDocument/2006/relationships/customProperty" Target="../customProperty58.bin"/><Relationship Id="rId24" Type="http://schemas.openxmlformats.org/officeDocument/2006/relationships/customProperty" Target="../customProperty71.bin"/><Relationship Id="rId32" Type="http://schemas.openxmlformats.org/officeDocument/2006/relationships/customProperty" Target="../customProperty79.bin"/><Relationship Id="rId37" Type="http://schemas.openxmlformats.org/officeDocument/2006/relationships/vmlDrawing" Target="../drawings/vmlDrawing5.vml"/><Relationship Id="rId5" Type="http://schemas.openxmlformats.org/officeDocument/2006/relationships/customProperty" Target="../customProperty52.bin"/><Relationship Id="rId15" Type="http://schemas.openxmlformats.org/officeDocument/2006/relationships/customProperty" Target="../customProperty62.bin"/><Relationship Id="rId23" Type="http://schemas.openxmlformats.org/officeDocument/2006/relationships/customProperty" Target="../customProperty70.bin"/><Relationship Id="rId28" Type="http://schemas.openxmlformats.org/officeDocument/2006/relationships/customProperty" Target="../customProperty75.bin"/><Relationship Id="rId36" Type="http://schemas.openxmlformats.org/officeDocument/2006/relationships/customProperty" Target="../customProperty83.bin"/><Relationship Id="rId10" Type="http://schemas.openxmlformats.org/officeDocument/2006/relationships/customProperty" Target="../customProperty57.bin"/><Relationship Id="rId19" Type="http://schemas.openxmlformats.org/officeDocument/2006/relationships/customProperty" Target="../customProperty66.bin"/><Relationship Id="rId31" Type="http://schemas.openxmlformats.org/officeDocument/2006/relationships/customProperty" Target="../customProperty78.bin"/><Relationship Id="rId4" Type="http://schemas.openxmlformats.org/officeDocument/2006/relationships/customProperty" Target="../customProperty51.bin"/><Relationship Id="rId9" Type="http://schemas.openxmlformats.org/officeDocument/2006/relationships/customProperty" Target="../customProperty56.bin"/><Relationship Id="rId14" Type="http://schemas.openxmlformats.org/officeDocument/2006/relationships/customProperty" Target="../customProperty61.bin"/><Relationship Id="rId22" Type="http://schemas.openxmlformats.org/officeDocument/2006/relationships/customProperty" Target="../customProperty69.bin"/><Relationship Id="rId27" Type="http://schemas.openxmlformats.org/officeDocument/2006/relationships/customProperty" Target="../customProperty74.bin"/><Relationship Id="rId30" Type="http://schemas.openxmlformats.org/officeDocument/2006/relationships/customProperty" Target="../customProperty77.bin"/><Relationship Id="rId35" Type="http://schemas.openxmlformats.org/officeDocument/2006/relationships/customProperty" Target="../customProperty8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90.bin"/><Relationship Id="rId13" Type="http://schemas.openxmlformats.org/officeDocument/2006/relationships/customProperty" Target="../customProperty95.bin"/><Relationship Id="rId18" Type="http://schemas.openxmlformats.org/officeDocument/2006/relationships/vmlDrawing" Target="../drawings/vmlDrawing6.vml"/><Relationship Id="rId3" Type="http://schemas.openxmlformats.org/officeDocument/2006/relationships/customProperty" Target="../customProperty85.bin"/><Relationship Id="rId7" Type="http://schemas.openxmlformats.org/officeDocument/2006/relationships/customProperty" Target="../customProperty89.bin"/><Relationship Id="rId12" Type="http://schemas.openxmlformats.org/officeDocument/2006/relationships/customProperty" Target="../customProperty94.bin"/><Relationship Id="rId17" Type="http://schemas.openxmlformats.org/officeDocument/2006/relationships/customProperty" Target="../customProperty99.bin"/><Relationship Id="rId2" Type="http://schemas.openxmlformats.org/officeDocument/2006/relationships/customProperty" Target="../customProperty84.bin"/><Relationship Id="rId16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88.bin"/><Relationship Id="rId11" Type="http://schemas.openxmlformats.org/officeDocument/2006/relationships/customProperty" Target="../customProperty93.bin"/><Relationship Id="rId5" Type="http://schemas.openxmlformats.org/officeDocument/2006/relationships/customProperty" Target="../customProperty87.bin"/><Relationship Id="rId15" Type="http://schemas.openxmlformats.org/officeDocument/2006/relationships/customProperty" Target="../customProperty97.bin"/><Relationship Id="rId10" Type="http://schemas.openxmlformats.org/officeDocument/2006/relationships/customProperty" Target="../customProperty92.bin"/><Relationship Id="rId19" Type="http://schemas.openxmlformats.org/officeDocument/2006/relationships/comments" Target="../comments6.xml"/><Relationship Id="rId4" Type="http://schemas.openxmlformats.org/officeDocument/2006/relationships/customProperty" Target="../customProperty86.bin"/><Relationship Id="rId9" Type="http://schemas.openxmlformats.org/officeDocument/2006/relationships/customProperty" Target="../customProperty91.bin"/><Relationship Id="rId14" Type="http://schemas.openxmlformats.org/officeDocument/2006/relationships/customProperty" Target="../customProperty9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06.bin"/><Relationship Id="rId13" Type="http://schemas.openxmlformats.org/officeDocument/2006/relationships/customProperty" Target="../customProperty111.bin"/><Relationship Id="rId3" Type="http://schemas.openxmlformats.org/officeDocument/2006/relationships/customProperty" Target="../customProperty101.bin"/><Relationship Id="rId7" Type="http://schemas.openxmlformats.org/officeDocument/2006/relationships/customProperty" Target="../customProperty105.bin"/><Relationship Id="rId12" Type="http://schemas.openxmlformats.org/officeDocument/2006/relationships/customProperty" Target="../customProperty110.bin"/><Relationship Id="rId2" Type="http://schemas.openxmlformats.org/officeDocument/2006/relationships/customProperty" Target="../customProperty100.bin"/><Relationship Id="rId16" Type="http://schemas.openxmlformats.org/officeDocument/2006/relationships/comments" Target="../comments7.xml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04.bin"/><Relationship Id="rId11" Type="http://schemas.openxmlformats.org/officeDocument/2006/relationships/customProperty" Target="../customProperty109.bin"/><Relationship Id="rId5" Type="http://schemas.openxmlformats.org/officeDocument/2006/relationships/customProperty" Target="../customProperty103.bin"/><Relationship Id="rId15" Type="http://schemas.openxmlformats.org/officeDocument/2006/relationships/vmlDrawing" Target="../drawings/vmlDrawing7.vml"/><Relationship Id="rId10" Type="http://schemas.openxmlformats.org/officeDocument/2006/relationships/customProperty" Target="../customProperty108.bin"/><Relationship Id="rId4" Type="http://schemas.openxmlformats.org/officeDocument/2006/relationships/customProperty" Target="../customProperty102.bin"/><Relationship Id="rId9" Type="http://schemas.openxmlformats.org/officeDocument/2006/relationships/customProperty" Target="../customProperty107.bin"/><Relationship Id="rId14" Type="http://schemas.openxmlformats.org/officeDocument/2006/relationships/customProperty" Target="../customProperty11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9.bin"/><Relationship Id="rId13" Type="http://schemas.openxmlformats.org/officeDocument/2006/relationships/customProperty" Target="../customProperty124.bin"/><Relationship Id="rId3" Type="http://schemas.openxmlformats.org/officeDocument/2006/relationships/customProperty" Target="../customProperty114.bin"/><Relationship Id="rId7" Type="http://schemas.openxmlformats.org/officeDocument/2006/relationships/customProperty" Target="../customProperty118.bin"/><Relationship Id="rId12" Type="http://schemas.openxmlformats.org/officeDocument/2006/relationships/customProperty" Target="../customProperty123.bin"/><Relationship Id="rId17" Type="http://schemas.openxmlformats.org/officeDocument/2006/relationships/comments" Target="../comments8.xml"/><Relationship Id="rId2" Type="http://schemas.openxmlformats.org/officeDocument/2006/relationships/customProperty" Target="../customProperty113.bin"/><Relationship Id="rId16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117.bin"/><Relationship Id="rId11" Type="http://schemas.openxmlformats.org/officeDocument/2006/relationships/customProperty" Target="../customProperty122.bin"/><Relationship Id="rId5" Type="http://schemas.openxmlformats.org/officeDocument/2006/relationships/customProperty" Target="../customProperty116.bin"/><Relationship Id="rId15" Type="http://schemas.openxmlformats.org/officeDocument/2006/relationships/customProperty" Target="../customProperty126.bin"/><Relationship Id="rId10" Type="http://schemas.openxmlformats.org/officeDocument/2006/relationships/customProperty" Target="../customProperty121.bin"/><Relationship Id="rId4" Type="http://schemas.openxmlformats.org/officeDocument/2006/relationships/customProperty" Target="../customProperty115.bin"/><Relationship Id="rId9" Type="http://schemas.openxmlformats.org/officeDocument/2006/relationships/customProperty" Target="../customProperty120.bin"/><Relationship Id="rId14" Type="http://schemas.openxmlformats.org/officeDocument/2006/relationships/customProperty" Target="../customProperty12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3.bin"/><Relationship Id="rId13" Type="http://schemas.openxmlformats.org/officeDocument/2006/relationships/customProperty" Target="../customProperty138.bin"/><Relationship Id="rId18" Type="http://schemas.openxmlformats.org/officeDocument/2006/relationships/customProperty" Target="../customProperty143.bin"/><Relationship Id="rId3" Type="http://schemas.openxmlformats.org/officeDocument/2006/relationships/customProperty" Target="../customProperty128.bin"/><Relationship Id="rId21" Type="http://schemas.openxmlformats.org/officeDocument/2006/relationships/vmlDrawing" Target="../drawings/vmlDrawing9.vml"/><Relationship Id="rId7" Type="http://schemas.openxmlformats.org/officeDocument/2006/relationships/customProperty" Target="../customProperty132.bin"/><Relationship Id="rId12" Type="http://schemas.openxmlformats.org/officeDocument/2006/relationships/customProperty" Target="../customProperty137.bin"/><Relationship Id="rId17" Type="http://schemas.openxmlformats.org/officeDocument/2006/relationships/customProperty" Target="../customProperty142.bin"/><Relationship Id="rId2" Type="http://schemas.openxmlformats.org/officeDocument/2006/relationships/customProperty" Target="../customProperty127.bin"/><Relationship Id="rId16" Type="http://schemas.openxmlformats.org/officeDocument/2006/relationships/customProperty" Target="../customProperty141.bin"/><Relationship Id="rId20" Type="http://schemas.openxmlformats.org/officeDocument/2006/relationships/customProperty" Target="../customProperty145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131.bin"/><Relationship Id="rId11" Type="http://schemas.openxmlformats.org/officeDocument/2006/relationships/customProperty" Target="../customProperty136.bin"/><Relationship Id="rId5" Type="http://schemas.openxmlformats.org/officeDocument/2006/relationships/customProperty" Target="../customProperty130.bin"/><Relationship Id="rId15" Type="http://schemas.openxmlformats.org/officeDocument/2006/relationships/customProperty" Target="../customProperty140.bin"/><Relationship Id="rId10" Type="http://schemas.openxmlformats.org/officeDocument/2006/relationships/customProperty" Target="../customProperty135.bin"/><Relationship Id="rId19" Type="http://schemas.openxmlformats.org/officeDocument/2006/relationships/customProperty" Target="../customProperty144.bin"/><Relationship Id="rId4" Type="http://schemas.openxmlformats.org/officeDocument/2006/relationships/customProperty" Target="../customProperty129.bin"/><Relationship Id="rId9" Type="http://schemas.openxmlformats.org/officeDocument/2006/relationships/customProperty" Target="../customProperty134.bin"/><Relationship Id="rId14" Type="http://schemas.openxmlformats.org/officeDocument/2006/relationships/customProperty" Target="../customProperty139.bin"/><Relationship Id="rId22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22"/>
  <sheetViews>
    <sheetView tabSelected="1"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19.85546875" style="7" customWidth="1"/>
    <col min="5" max="5" width="11.28515625" style="7" customWidth="1"/>
    <col min="6" max="6" width="11.85546875" style="7" customWidth="1"/>
    <col min="7" max="7" width="21.28515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36.75" customHeight="1">
      <c r="A2" s="92" t="s">
        <v>357</v>
      </c>
      <c r="B2" s="92"/>
      <c r="C2" s="92"/>
      <c r="D2" s="92"/>
      <c r="E2" s="92"/>
      <c r="F2" s="92"/>
      <c r="G2" s="92"/>
      <c r="H2" s="92"/>
      <c r="I2" s="92"/>
    </row>
    <row r="3" spans="1:9" ht="19.5" customHeight="1" thickBot="1">
      <c r="A3" s="11"/>
      <c r="B3" s="12"/>
      <c r="C3" s="12"/>
      <c r="D3" s="12"/>
      <c r="E3" s="12"/>
    </row>
    <row r="4" spans="1:9" ht="19.5" customHeight="1" thickBot="1">
      <c r="A4" s="98" t="s">
        <v>15</v>
      </c>
      <c r="B4" s="98" t="s">
        <v>16</v>
      </c>
      <c r="C4" s="100" t="s">
        <v>185</v>
      </c>
      <c r="D4" s="100" t="s">
        <v>288</v>
      </c>
      <c r="E4" s="95" t="s">
        <v>39</v>
      </c>
      <c r="F4" s="96"/>
      <c r="G4" s="97"/>
      <c r="H4" s="93" t="s">
        <v>50</v>
      </c>
      <c r="I4" s="93" t="s">
        <v>51</v>
      </c>
    </row>
    <row r="5" spans="1:9" ht="105.75" customHeight="1" thickBot="1">
      <c r="A5" s="99"/>
      <c r="B5" s="99"/>
      <c r="C5" s="101"/>
      <c r="D5" s="101"/>
      <c r="E5" s="20" t="s">
        <v>289</v>
      </c>
      <c r="F5" s="23" t="s">
        <v>290</v>
      </c>
      <c r="G5" s="19" t="s">
        <v>291</v>
      </c>
      <c r="H5" s="94"/>
      <c r="I5" s="94"/>
    </row>
    <row r="6" spans="1:9" customFormat="1" ht="15">
      <c r="A6" s="1" t="s">
        <v>15</v>
      </c>
      <c r="B6" s="1" t="s">
        <v>17</v>
      </c>
      <c r="C6" s="4" t="s">
        <v>48</v>
      </c>
      <c r="D6" s="17" t="s">
        <v>35</v>
      </c>
      <c r="E6" s="17" t="s">
        <v>36</v>
      </c>
      <c r="F6" s="17" t="s">
        <v>37</v>
      </c>
      <c r="G6" s="17" t="s">
        <v>38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5">
        <v>0</v>
      </c>
      <c r="E7" s="5">
        <v>0</v>
      </c>
      <c r="F7" s="5">
        <v>0</v>
      </c>
      <c r="G7" s="5">
        <v>0</v>
      </c>
      <c r="H7" s="10">
        <f t="shared" ref="H7:H21" si="0">IF(OR(C7=0,C7=""),"",IF(AND(E7=1,F7=1,G7=1),1,IF(AND(E7=1,F7=1),0.75,IF(OR(E7=1,F7=1),0.5,IF(OR(D7&lt;&gt;"",AND(E7&lt;&gt;1,F7&lt;&gt;1)),0))))*100)</f>
        <v>0</v>
      </c>
      <c r="I7" s="10">
        <f t="shared" ref="I7:I21" si="1">IF(H7="","",H7/100)</f>
        <v>0</v>
      </c>
    </row>
    <row r="8" spans="1:9" customFormat="1" ht="15">
      <c r="A8" s="8" t="s">
        <v>20</v>
      </c>
      <c r="B8" s="2" t="s">
        <v>1</v>
      </c>
      <c r="C8" s="9">
        <v>1</v>
      </c>
      <c r="D8" s="5">
        <v>1</v>
      </c>
      <c r="E8" s="5">
        <v>1</v>
      </c>
      <c r="F8" s="5">
        <v>1</v>
      </c>
      <c r="G8" s="5">
        <v>1</v>
      </c>
      <c r="H8" s="88">
        <f t="shared" si="0"/>
        <v>100</v>
      </c>
      <c r="I8" s="88">
        <f t="shared" si="1"/>
        <v>1</v>
      </c>
    </row>
    <row r="9" spans="1:9" customFormat="1" ht="30">
      <c r="A9" s="8" t="s">
        <v>21</v>
      </c>
      <c r="B9" s="2" t="s">
        <v>2</v>
      </c>
      <c r="C9" s="9">
        <v>1</v>
      </c>
      <c r="D9" s="86">
        <v>0</v>
      </c>
      <c r="E9" s="5">
        <v>0</v>
      </c>
      <c r="F9" s="5">
        <v>0</v>
      </c>
      <c r="G9" s="5">
        <v>1</v>
      </c>
      <c r="H9" s="87">
        <f t="shared" si="0"/>
        <v>0</v>
      </c>
      <c r="I9" s="87">
        <f t="shared" si="1"/>
        <v>0</v>
      </c>
    </row>
    <row r="10" spans="1:9" customFormat="1" ht="15">
      <c r="A10" s="8" t="s">
        <v>22</v>
      </c>
      <c r="B10" s="2" t="s">
        <v>3</v>
      </c>
      <c r="C10" s="9">
        <v>1</v>
      </c>
      <c r="D10" s="5">
        <v>1</v>
      </c>
      <c r="E10" s="5">
        <v>1</v>
      </c>
      <c r="F10" s="5">
        <v>1</v>
      </c>
      <c r="G10" s="5">
        <v>0</v>
      </c>
      <c r="H10" s="88">
        <f t="shared" si="0"/>
        <v>75</v>
      </c>
      <c r="I10" s="88">
        <f t="shared" si="1"/>
        <v>0.75</v>
      </c>
    </row>
    <row r="11" spans="1:9" customFormat="1" ht="15">
      <c r="A11" s="8" t="s">
        <v>23</v>
      </c>
      <c r="B11" s="2" t="s">
        <v>4</v>
      </c>
      <c r="C11" s="9">
        <v>1</v>
      </c>
      <c r="D11" s="5">
        <v>0</v>
      </c>
      <c r="E11" s="5">
        <v>0</v>
      </c>
      <c r="F11" s="5">
        <v>0</v>
      </c>
      <c r="G11" s="5">
        <v>0</v>
      </c>
      <c r="H11" s="88">
        <f t="shared" si="0"/>
        <v>0</v>
      </c>
      <c r="I11" s="88">
        <f t="shared" si="1"/>
        <v>0</v>
      </c>
    </row>
    <row r="12" spans="1:9" customFormat="1" ht="15">
      <c r="A12" s="8" t="s">
        <v>24</v>
      </c>
      <c r="B12" s="2" t="s">
        <v>5</v>
      </c>
      <c r="C12" s="9">
        <v>1</v>
      </c>
      <c r="D12" s="5">
        <v>1</v>
      </c>
      <c r="E12" s="5">
        <v>1</v>
      </c>
      <c r="F12" s="5">
        <v>1</v>
      </c>
      <c r="G12" s="5">
        <v>1</v>
      </c>
      <c r="H12" s="88">
        <f t="shared" si="0"/>
        <v>100</v>
      </c>
      <c r="I12" s="88">
        <f t="shared" si="1"/>
        <v>1</v>
      </c>
    </row>
    <row r="13" spans="1:9" customFormat="1" ht="15">
      <c r="A13" s="8" t="s">
        <v>25</v>
      </c>
      <c r="B13" s="2" t="s">
        <v>6</v>
      </c>
      <c r="C13" s="9">
        <v>1</v>
      </c>
      <c r="D13" s="5">
        <v>1</v>
      </c>
      <c r="E13" s="5">
        <v>1</v>
      </c>
      <c r="F13" s="5">
        <v>1</v>
      </c>
      <c r="G13" s="5">
        <v>1</v>
      </c>
      <c r="H13" s="88">
        <f t="shared" si="0"/>
        <v>100</v>
      </c>
      <c r="I13" s="88">
        <f t="shared" si="1"/>
        <v>1</v>
      </c>
    </row>
    <row r="14" spans="1:9" customFormat="1" ht="30">
      <c r="A14" s="8" t="s">
        <v>26</v>
      </c>
      <c r="B14" s="2" t="s">
        <v>7</v>
      </c>
      <c r="C14" s="9">
        <v>1</v>
      </c>
      <c r="D14" s="5">
        <v>1</v>
      </c>
      <c r="E14" s="5">
        <v>1</v>
      </c>
      <c r="F14" s="5">
        <v>1</v>
      </c>
      <c r="G14" s="5">
        <v>1</v>
      </c>
      <c r="H14" s="88">
        <f t="shared" si="0"/>
        <v>100</v>
      </c>
      <c r="I14" s="88">
        <f t="shared" si="1"/>
        <v>1</v>
      </c>
    </row>
    <row r="15" spans="1:9" customFormat="1" ht="30">
      <c r="A15" s="8" t="s">
        <v>27</v>
      </c>
      <c r="B15" s="2" t="s">
        <v>8</v>
      </c>
      <c r="C15" s="9">
        <v>1</v>
      </c>
      <c r="D15" s="5">
        <v>0</v>
      </c>
      <c r="E15" s="5">
        <v>0</v>
      </c>
      <c r="F15" s="5">
        <v>0</v>
      </c>
      <c r="G15" s="5">
        <v>1</v>
      </c>
      <c r="H15" s="88">
        <f t="shared" si="0"/>
        <v>0</v>
      </c>
      <c r="I15" s="88">
        <f t="shared" si="1"/>
        <v>0</v>
      </c>
    </row>
    <row r="16" spans="1:9" customFormat="1" ht="15">
      <c r="A16" s="8" t="s">
        <v>28</v>
      </c>
      <c r="B16" s="2" t="s">
        <v>9</v>
      </c>
      <c r="C16" s="9">
        <v>1</v>
      </c>
      <c r="D16" s="5">
        <v>1</v>
      </c>
      <c r="E16" s="5">
        <v>1</v>
      </c>
      <c r="F16" s="5">
        <v>1</v>
      </c>
      <c r="G16" s="5">
        <v>1</v>
      </c>
      <c r="H16" s="88">
        <f t="shared" si="0"/>
        <v>100</v>
      </c>
      <c r="I16" s="88">
        <f t="shared" si="1"/>
        <v>1</v>
      </c>
    </row>
    <row r="17" spans="1:9" customFormat="1" ht="30">
      <c r="A17" s="8" t="s">
        <v>29</v>
      </c>
      <c r="B17" s="2" t="s">
        <v>10</v>
      </c>
      <c r="C17" s="9">
        <v>1</v>
      </c>
      <c r="D17" s="5">
        <v>0</v>
      </c>
      <c r="E17" s="5">
        <v>0</v>
      </c>
      <c r="F17" s="5">
        <v>0</v>
      </c>
      <c r="G17" s="5">
        <v>1</v>
      </c>
      <c r="H17" s="88">
        <f t="shared" si="0"/>
        <v>0</v>
      </c>
      <c r="I17" s="88">
        <f t="shared" si="1"/>
        <v>0</v>
      </c>
    </row>
    <row r="18" spans="1:9" customFormat="1" ht="15">
      <c r="A18" s="8" t="s">
        <v>30</v>
      </c>
      <c r="B18" s="2" t="s">
        <v>11</v>
      </c>
      <c r="C18" s="9">
        <v>1</v>
      </c>
      <c r="D18" s="5">
        <v>0</v>
      </c>
      <c r="E18" s="5">
        <v>0</v>
      </c>
      <c r="F18" s="5">
        <v>0</v>
      </c>
      <c r="G18" s="5">
        <v>1</v>
      </c>
      <c r="H18" s="88">
        <f t="shared" si="0"/>
        <v>0</v>
      </c>
      <c r="I18" s="88">
        <f t="shared" si="1"/>
        <v>0</v>
      </c>
    </row>
    <row r="19" spans="1:9" customFormat="1" ht="30">
      <c r="A19" s="8" t="s">
        <v>31</v>
      </c>
      <c r="B19" s="2" t="s">
        <v>12</v>
      </c>
      <c r="C19" s="9">
        <v>1</v>
      </c>
      <c r="D19" s="5">
        <v>1</v>
      </c>
      <c r="E19" s="5">
        <v>1</v>
      </c>
      <c r="F19" s="5">
        <v>0</v>
      </c>
      <c r="G19" s="5">
        <v>1</v>
      </c>
      <c r="H19" s="88">
        <f t="shared" si="0"/>
        <v>50</v>
      </c>
      <c r="I19" s="88">
        <f t="shared" si="1"/>
        <v>0.5</v>
      </c>
    </row>
    <row r="20" spans="1:9" customFormat="1" ht="30">
      <c r="A20" s="8" t="s">
        <v>32</v>
      </c>
      <c r="B20" s="2" t="s">
        <v>13</v>
      </c>
      <c r="C20" s="9">
        <v>1</v>
      </c>
      <c r="D20" s="5">
        <v>0</v>
      </c>
      <c r="E20" s="5">
        <v>0</v>
      </c>
      <c r="F20" s="5">
        <v>0</v>
      </c>
      <c r="G20" s="5">
        <v>1</v>
      </c>
      <c r="H20" s="10">
        <f t="shared" si="0"/>
        <v>0</v>
      </c>
      <c r="I20" s="10">
        <f t="shared" si="1"/>
        <v>0</v>
      </c>
    </row>
    <row r="21" spans="1:9" customFormat="1" ht="30">
      <c r="A21" s="8" t="s">
        <v>33</v>
      </c>
      <c r="B21" s="2" t="s">
        <v>14</v>
      </c>
      <c r="C21" s="9">
        <v>1</v>
      </c>
      <c r="D21" s="5">
        <v>1</v>
      </c>
      <c r="E21" s="5">
        <v>0</v>
      </c>
      <c r="F21" s="5">
        <v>0</v>
      </c>
      <c r="G21" s="5">
        <v>1</v>
      </c>
      <c r="H21" s="10">
        <f t="shared" si="0"/>
        <v>0</v>
      </c>
      <c r="I21" s="10">
        <f t="shared" si="1"/>
        <v>0</v>
      </c>
    </row>
    <row r="22" spans="1:9" customFormat="1" ht="15">
      <c r="A22" s="8"/>
      <c r="B22" s="3" t="s">
        <v>34</v>
      </c>
      <c r="C22" s="13"/>
      <c r="D22" s="6"/>
      <c r="E22" s="6"/>
      <c r="F22" s="6"/>
      <c r="G22" s="6"/>
      <c r="H22" s="14"/>
      <c r="I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D7:D8 E7:G7 E8:F8 D9:F11 E17:F17 D12:D22" name="krista_tf_7266_0_4"/>
    <protectedRange sqref="E12:E16 E18:E22" name="krista_tf_7267_0_4"/>
    <protectedRange sqref="F12:F16 F18:F22" name="krista_tf_7268_0_4"/>
    <protectedRange sqref="G8:G22" name="krista_tf_7269_0_4"/>
    <protectedRange sqref="H7:H22" name="krista_tr_296_0_4"/>
    <protectedRange sqref="I7:I22" name="krista_tr_238_0_4"/>
  </protectedRanges>
  <mergeCells count="8">
    <mergeCell ref="A2:I2"/>
    <mergeCell ref="H4:H5"/>
    <mergeCell ref="I4:I5"/>
    <mergeCell ref="E4:G4"/>
    <mergeCell ref="A4:A5"/>
    <mergeCell ref="B4:B5"/>
    <mergeCell ref="C4:C5"/>
    <mergeCell ref="D4:D5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0.xml><?xml version="1.0" encoding="utf-8"?>
<worksheet xmlns="http://schemas.openxmlformats.org/spreadsheetml/2006/main" xmlns:r="http://schemas.openxmlformats.org/officeDocument/2006/relationships">
  <dimension ref="A2:I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6.28515625" style="7" customWidth="1"/>
    <col min="2" max="2" width="63" style="7" customWidth="1"/>
    <col min="3" max="3" width="15" style="7" customWidth="1"/>
    <col min="4" max="5" width="16" style="7" customWidth="1"/>
    <col min="6" max="6" width="11.85546875" style="7" customWidth="1"/>
    <col min="7" max="7" width="12.28515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36.75" customHeight="1">
      <c r="A2" s="92" t="s">
        <v>131</v>
      </c>
      <c r="B2" s="92"/>
      <c r="C2" s="92"/>
      <c r="D2" s="92"/>
      <c r="E2" s="92"/>
      <c r="F2" s="92"/>
      <c r="G2" s="92"/>
      <c r="H2" s="15"/>
      <c r="I2" s="15"/>
    </row>
    <row r="3" spans="1:9" ht="18" customHeight="1">
      <c r="A3" s="32">
        <v>16.25</v>
      </c>
      <c r="B3" s="31" t="s">
        <v>358</v>
      </c>
      <c r="C3" s="35"/>
      <c r="D3" s="35"/>
      <c r="E3" s="35"/>
      <c r="F3" s="35"/>
      <c r="G3" s="35"/>
      <c r="H3" s="15"/>
      <c r="I3" s="15"/>
    </row>
    <row r="4" spans="1:9" ht="13.5" customHeight="1" thickBot="1">
      <c r="A4" s="15"/>
      <c r="B4" s="16"/>
      <c r="C4" s="16"/>
      <c r="D4" s="16"/>
      <c r="E4" s="16"/>
    </row>
    <row r="5" spans="1:9" ht="93.75" customHeight="1" thickBot="1">
      <c r="A5" s="37" t="s">
        <v>15</v>
      </c>
      <c r="B5" s="37" t="s">
        <v>16</v>
      </c>
      <c r="C5" s="38" t="s">
        <v>234</v>
      </c>
      <c r="D5" s="95" t="s">
        <v>351</v>
      </c>
      <c r="E5" s="97"/>
      <c r="F5" s="95" t="s">
        <v>352</v>
      </c>
      <c r="G5" s="97"/>
      <c r="H5" s="36" t="s">
        <v>132</v>
      </c>
      <c r="I5" s="36" t="s">
        <v>133</v>
      </c>
    </row>
    <row r="6" spans="1:9" customFormat="1" ht="15">
      <c r="A6" s="1" t="s">
        <v>15</v>
      </c>
      <c r="B6" s="1" t="s">
        <v>17</v>
      </c>
      <c r="C6" s="4" t="s">
        <v>48</v>
      </c>
      <c r="D6" s="27" t="s">
        <v>69</v>
      </c>
      <c r="E6" s="17" t="s">
        <v>333</v>
      </c>
      <c r="F6" s="27" t="s">
        <v>70</v>
      </c>
      <c r="G6" s="17" t="s">
        <v>334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60">
        <v>1949</v>
      </c>
      <c r="E7" s="5">
        <f t="shared" ref="E7:E21" si="0">D7</f>
        <v>1949</v>
      </c>
      <c r="F7" s="60">
        <v>12705</v>
      </c>
      <c r="G7" s="5">
        <f>F7</f>
        <v>12705</v>
      </c>
      <c r="H7" s="10">
        <f t="shared" ref="H7:H21" si="1">IF(OR(C7=0,C7=""),"",E7/G7*100)</f>
        <v>15.340417158598976</v>
      </c>
      <c r="I7" s="10">
        <f t="shared" ref="I7:I21" si="2">IF(H7="","",IF(H7&lt;=10,POWER(1-((H7)/100),(LN(0.8)/(LN($A$3/100)))),0))</f>
        <v>0</v>
      </c>
    </row>
    <row r="8" spans="1:9" customFormat="1" ht="15">
      <c r="A8" s="8" t="s">
        <v>20</v>
      </c>
      <c r="B8" s="2" t="s">
        <v>1</v>
      </c>
      <c r="C8" s="9">
        <v>1</v>
      </c>
      <c r="D8" s="60">
        <v>993</v>
      </c>
      <c r="E8" s="5">
        <f t="shared" si="0"/>
        <v>993</v>
      </c>
      <c r="F8" s="60">
        <v>3381</v>
      </c>
      <c r="G8" s="5">
        <f t="shared" ref="G8:G21" si="3">F8</f>
        <v>3381</v>
      </c>
      <c r="H8" s="10">
        <f t="shared" si="1"/>
        <v>29.370008873114461</v>
      </c>
      <c r="I8" s="10">
        <f t="shared" si="2"/>
        <v>0</v>
      </c>
    </row>
    <row r="9" spans="1:9" customFormat="1" ht="30">
      <c r="A9" s="8" t="s">
        <v>21</v>
      </c>
      <c r="B9" s="2" t="s">
        <v>2</v>
      </c>
      <c r="C9" s="9">
        <v>1</v>
      </c>
      <c r="D9" s="60">
        <v>377</v>
      </c>
      <c r="E9" s="5">
        <f t="shared" si="0"/>
        <v>377</v>
      </c>
      <c r="F9" s="60">
        <v>3251</v>
      </c>
      <c r="G9" s="5">
        <f t="shared" si="3"/>
        <v>3251</v>
      </c>
      <c r="H9" s="10">
        <f t="shared" si="1"/>
        <v>11.596431867117809</v>
      </c>
      <c r="I9" s="10">
        <f t="shared" si="2"/>
        <v>0</v>
      </c>
    </row>
    <row r="10" spans="1:9" customFormat="1" ht="15">
      <c r="A10" s="8" t="s">
        <v>22</v>
      </c>
      <c r="B10" s="2" t="s">
        <v>3</v>
      </c>
      <c r="C10" s="9">
        <v>1</v>
      </c>
      <c r="D10" s="60">
        <v>793</v>
      </c>
      <c r="E10" s="5">
        <f t="shared" si="0"/>
        <v>793</v>
      </c>
      <c r="F10" s="60">
        <v>5152</v>
      </c>
      <c r="G10" s="5">
        <f t="shared" si="3"/>
        <v>5152</v>
      </c>
      <c r="H10" s="10">
        <f t="shared" si="1"/>
        <v>15.392080745341616</v>
      </c>
      <c r="I10" s="10">
        <f t="shared" si="2"/>
        <v>0</v>
      </c>
    </row>
    <row r="11" spans="1:9" customFormat="1" ht="15">
      <c r="A11" s="8" t="s">
        <v>23</v>
      </c>
      <c r="B11" s="2" t="s">
        <v>4</v>
      </c>
      <c r="C11" s="9">
        <v>1</v>
      </c>
      <c r="D11" s="60">
        <v>15083</v>
      </c>
      <c r="E11" s="5">
        <f t="shared" si="0"/>
        <v>15083</v>
      </c>
      <c r="F11" s="60">
        <v>137544</v>
      </c>
      <c r="G11" s="5">
        <f t="shared" si="3"/>
        <v>137544</v>
      </c>
      <c r="H11" s="10">
        <f t="shared" si="1"/>
        <v>10.965945442912814</v>
      </c>
      <c r="I11" s="10">
        <f t="shared" si="2"/>
        <v>0</v>
      </c>
    </row>
    <row r="12" spans="1:9" customFormat="1" ht="15">
      <c r="A12" s="8" t="s">
        <v>24</v>
      </c>
      <c r="B12" s="2" t="s">
        <v>5</v>
      </c>
      <c r="C12" s="9">
        <v>1</v>
      </c>
      <c r="D12" s="60">
        <v>1399</v>
      </c>
      <c r="E12" s="5">
        <f t="shared" si="0"/>
        <v>1399</v>
      </c>
      <c r="F12" s="60">
        <v>25343</v>
      </c>
      <c r="G12" s="5">
        <f t="shared" si="3"/>
        <v>25343</v>
      </c>
      <c r="H12" s="10">
        <f t="shared" si="1"/>
        <v>5.5202620052874556</v>
      </c>
      <c r="I12" s="10">
        <f t="shared" si="2"/>
        <v>0.99305088374928507</v>
      </c>
    </row>
    <row r="13" spans="1:9" customFormat="1" ht="15">
      <c r="A13" s="8" t="s">
        <v>25</v>
      </c>
      <c r="B13" s="2" t="s">
        <v>6</v>
      </c>
      <c r="C13" s="9">
        <v>1</v>
      </c>
      <c r="D13" s="60">
        <v>2517</v>
      </c>
      <c r="E13" s="5">
        <f t="shared" si="0"/>
        <v>2517</v>
      </c>
      <c r="F13" s="60">
        <v>55575</v>
      </c>
      <c r="G13" s="5">
        <f t="shared" si="3"/>
        <v>55575</v>
      </c>
      <c r="H13" s="10">
        <f t="shared" si="1"/>
        <v>4.529014844804319</v>
      </c>
      <c r="I13" s="10">
        <f t="shared" si="2"/>
        <v>0.9943244916229026</v>
      </c>
    </row>
    <row r="14" spans="1:9" customFormat="1" ht="30">
      <c r="A14" s="8" t="s">
        <v>26</v>
      </c>
      <c r="B14" s="2" t="s">
        <v>7</v>
      </c>
      <c r="C14" s="9">
        <v>1</v>
      </c>
      <c r="D14" s="60">
        <v>1024</v>
      </c>
      <c r="E14" s="5">
        <f t="shared" si="0"/>
        <v>1024</v>
      </c>
      <c r="F14" s="60">
        <v>9570</v>
      </c>
      <c r="G14" s="5">
        <f t="shared" si="3"/>
        <v>9570</v>
      </c>
      <c r="H14" s="10">
        <f t="shared" si="1"/>
        <v>10.700104493207942</v>
      </c>
      <c r="I14" s="10">
        <f t="shared" si="2"/>
        <v>0</v>
      </c>
    </row>
    <row r="15" spans="1:9" customFormat="1" ht="30">
      <c r="A15" s="8" t="s">
        <v>27</v>
      </c>
      <c r="B15" s="2" t="s">
        <v>8</v>
      </c>
      <c r="C15" s="9">
        <v>1</v>
      </c>
      <c r="D15" s="60">
        <v>509</v>
      </c>
      <c r="E15" s="5">
        <f t="shared" si="0"/>
        <v>509</v>
      </c>
      <c r="F15" s="60">
        <v>3128</v>
      </c>
      <c r="G15" s="5">
        <f t="shared" si="3"/>
        <v>3128</v>
      </c>
      <c r="H15" s="10">
        <f t="shared" si="1"/>
        <v>16.272378516624041</v>
      </c>
      <c r="I15" s="10">
        <f t="shared" si="2"/>
        <v>0</v>
      </c>
    </row>
    <row r="16" spans="1:9" customFormat="1" ht="15">
      <c r="A16" s="8" t="s">
        <v>28</v>
      </c>
      <c r="B16" s="2" t="s">
        <v>9</v>
      </c>
      <c r="C16" s="9">
        <v>1</v>
      </c>
      <c r="D16" s="60">
        <v>383</v>
      </c>
      <c r="E16" s="5">
        <f t="shared" si="0"/>
        <v>383</v>
      </c>
      <c r="F16" s="60">
        <v>1888</v>
      </c>
      <c r="G16" s="5">
        <f t="shared" si="3"/>
        <v>1888</v>
      </c>
      <c r="H16" s="10">
        <f t="shared" si="1"/>
        <v>20.28601694915254</v>
      </c>
      <c r="I16" s="10">
        <f t="shared" si="2"/>
        <v>0</v>
      </c>
    </row>
    <row r="17" spans="1:9" customFormat="1" ht="30">
      <c r="A17" s="8" t="s">
        <v>29</v>
      </c>
      <c r="B17" s="2" t="s">
        <v>10</v>
      </c>
      <c r="C17" s="9">
        <v>1</v>
      </c>
      <c r="D17" s="60">
        <v>369</v>
      </c>
      <c r="E17" s="5">
        <f t="shared" si="0"/>
        <v>369</v>
      </c>
      <c r="F17" s="60">
        <v>1993</v>
      </c>
      <c r="G17" s="5">
        <f t="shared" si="3"/>
        <v>1993</v>
      </c>
      <c r="H17" s="10">
        <f t="shared" si="1"/>
        <v>18.514801806322129</v>
      </c>
      <c r="I17" s="10">
        <f t="shared" si="2"/>
        <v>0</v>
      </c>
    </row>
    <row r="18" spans="1:9" customFormat="1" ht="15">
      <c r="A18" s="8" t="s">
        <v>30</v>
      </c>
      <c r="B18" s="2" t="s">
        <v>11</v>
      </c>
      <c r="C18" s="9">
        <v>1</v>
      </c>
      <c r="D18" s="60">
        <v>701</v>
      </c>
      <c r="E18" s="5">
        <f t="shared" si="0"/>
        <v>701</v>
      </c>
      <c r="F18" s="60">
        <v>4077</v>
      </c>
      <c r="G18" s="5">
        <f t="shared" si="3"/>
        <v>4077</v>
      </c>
      <c r="H18" s="10">
        <f t="shared" si="1"/>
        <v>17.194015207260239</v>
      </c>
      <c r="I18" s="10">
        <f t="shared" si="2"/>
        <v>0</v>
      </c>
    </row>
    <row r="19" spans="1:9" customFormat="1" ht="30">
      <c r="A19" s="8" t="s">
        <v>31</v>
      </c>
      <c r="B19" s="2" t="s">
        <v>12</v>
      </c>
      <c r="C19" s="9">
        <v>1</v>
      </c>
      <c r="D19" s="60">
        <v>998</v>
      </c>
      <c r="E19" s="5">
        <f t="shared" si="0"/>
        <v>998</v>
      </c>
      <c r="F19" s="60">
        <v>5310</v>
      </c>
      <c r="G19" s="5">
        <f t="shared" si="3"/>
        <v>5310</v>
      </c>
      <c r="H19" s="10">
        <f t="shared" si="1"/>
        <v>18.794726930320152</v>
      </c>
      <c r="I19" s="10">
        <f t="shared" si="2"/>
        <v>0</v>
      </c>
    </row>
    <row r="20" spans="1:9" customFormat="1" ht="30">
      <c r="A20" s="8" t="s">
        <v>32</v>
      </c>
      <c r="B20" s="2" t="s">
        <v>13</v>
      </c>
      <c r="C20" s="9">
        <v>1</v>
      </c>
      <c r="D20" s="60">
        <v>672</v>
      </c>
      <c r="E20" s="5">
        <f t="shared" si="0"/>
        <v>672</v>
      </c>
      <c r="F20" s="60">
        <v>3910</v>
      </c>
      <c r="G20" s="5">
        <f t="shared" si="3"/>
        <v>3910</v>
      </c>
      <c r="H20" s="10">
        <f t="shared" si="1"/>
        <v>17.186700767263428</v>
      </c>
      <c r="I20" s="10">
        <f t="shared" si="2"/>
        <v>0</v>
      </c>
    </row>
    <row r="21" spans="1:9" customFormat="1" ht="30">
      <c r="A21" s="8" t="s">
        <v>33</v>
      </c>
      <c r="B21" s="2" t="s">
        <v>14</v>
      </c>
      <c r="C21" s="9">
        <v>1</v>
      </c>
      <c r="D21" s="60">
        <v>388</v>
      </c>
      <c r="E21" s="5">
        <f t="shared" si="0"/>
        <v>388</v>
      </c>
      <c r="F21" s="60">
        <v>2486</v>
      </c>
      <c r="G21" s="5">
        <f t="shared" si="3"/>
        <v>2486</v>
      </c>
      <c r="H21" s="10">
        <f t="shared" si="1"/>
        <v>15.607401448109412</v>
      </c>
      <c r="I21" s="10">
        <f t="shared" si="2"/>
        <v>0</v>
      </c>
    </row>
    <row r="22" spans="1:9" customFormat="1" ht="15">
      <c r="A22" s="8"/>
      <c r="B22" s="3" t="s">
        <v>34</v>
      </c>
      <c r="C22" s="13"/>
      <c r="D22" s="60">
        <v>28155</v>
      </c>
      <c r="E22" s="6">
        <v>28155</v>
      </c>
      <c r="F22" s="60">
        <v>275313</v>
      </c>
      <c r="G22" s="6"/>
      <c r="H22" s="14"/>
      <c r="I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E7:E22" name="krista_tf_7266_0_4"/>
    <protectedRange sqref="G7:G22" name="krista_tf_7267_0_4"/>
    <protectedRange sqref="H7:H22" name="krista_tr_296_0_4"/>
    <protectedRange sqref="I7:I22" name="krista_tr_238_0_4"/>
  </protectedRanges>
  <mergeCells count="3">
    <mergeCell ref="A2:G2"/>
    <mergeCell ref="D5:E5"/>
    <mergeCell ref="F5:G5"/>
  </mergeCells>
  <dataValidations count="1">
    <dataValidation type="list" allowBlank="1" showDropDown="1" showInputMessage="1" showErrorMessage="1" sqref="A27:A41 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8044" r:id="rId3"/>
    <customPr name="8045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11.xml><?xml version="1.0" encoding="utf-8"?>
<worksheet xmlns="http://schemas.openxmlformats.org/spreadsheetml/2006/main" xmlns:r="http://schemas.openxmlformats.org/officeDocument/2006/relationships">
  <dimension ref="A2:M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19.7109375" style="7" customWidth="1"/>
    <col min="5" max="5" width="11.28515625" style="7" customWidth="1"/>
    <col min="6" max="6" width="11.85546875" style="7" customWidth="1"/>
    <col min="7" max="7" width="13" style="7" customWidth="1"/>
    <col min="8" max="8" width="14.7109375" style="7" customWidth="1"/>
    <col min="9" max="9" width="19" style="7" customWidth="1"/>
    <col min="10" max="10" width="25.5703125" style="7" customWidth="1"/>
    <col min="11" max="11" width="14.140625" style="7" customWidth="1"/>
    <col min="12" max="13" width="11.85546875" style="7" customWidth="1"/>
    <col min="14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13" ht="19.5" customHeight="1">
      <c r="A2" s="92" t="s">
        <v>134</v>
      </c>
      <c r="B2" s="92"/>
      <c r="C2" s="92"/>
      <c r="D2" s="92"/>
      <c r="E2" s="92"/>
      <c r="F2" s="92"/>
      <c r="G2" s="92"/>
      <c r="H2" s="92"/>
      <c r="I2" s="92"/>
    </row>
    <row r="3" spans="1:13" ht="16.5" customHeight="1" thickBot="1">
      <c r="A3" s="15"/>
      <c r="B3" s="16"/>
      <c r="C3" s="16"/>
      <c r="D3" s="16"/>
      <c r="E3" s="16"/>
    </row>
    <row r="4" spans="1:13" ht="19.5" customHeight="1" thickBot="1">
      <c r="A4" s="98" t="s">
        <v>15</v>
      </c>
      <c r="B4" s="98" t="s">
        <v>16</v>
      </c>
      <c r="C4" s="100" t="s">
        <v>135</v>
      </c>
      <c r="D4" s="93" t="s">
        <v>288</v>
      </c>
      <c r="E4" s="95" t="s">
        <v>39</v>
      </c>
      <c r="F4" s="96"/>
      <c r="G4" s="96"/>
      <c r="H4" s="96"/>
      <c r="I4" s="96"/>
      <c r="J4" s="96"/>
      <c r="K4" s="97"/>
      <c r="L4" s="93" t="s">
        <v>136</v>
      </c>
      <c r="M4" s="93" t="s">
        <v>137</v>
      </c>
    </row>
    <row r="5" spans="1:13" ht="113.25" customHeight="1" thickBot="1">
      <c r="A5" s="99"/>
      <c r="B5" s="99"/>
      <c r="C5" s="101"/>
      <c r="D5" s="94"/>
      <c r="E5" s="49" t="s">
        <v>296</v>
      </c>
      <c r="F5" s="49" t="s">
        <v>297</v>
      </c>
      <c r="G5" s="49" t="s">
        <v>298</v>
      </c>
      <c r="H5" s="49" t="s">
        <v>299</v>
      </c>
      <c r="I5" s="49" t="s">
        <v>300</v>
      </c>
      <c r="J5" s="49" t="s">
        <v>302</v>
      </c>
      <c r="K5" s="49" t="s">
        <v>301</v>
      </c>
      <c r="L5" s="94"/>
      <c r="M5" s="94"/>
    </row>
    <row r="6" spans="1:13" customFormat="1" ht="15">
      <c r="A6" s="1" t="s">
        <v>15</v>
      </c>
      <c r="B6" s="1" t="s">
        <v>17</v>
      </c>
      <c r="C6" s="4" t="s">
        <v>48</v>
      </c>
      <c r="D6" s="17" t="s">
        <v>138</v>
      </c>
      <c r="E6" s="17" t="s">
        <v>152</v>
      </c>
      <c r="F6" s="17" t="s">
        <v>153</v>
      </c>
      <c r="G6" s="17" t="s">
        <v>154</v>
      </c>
      <c r="H6" s="17" t="s">
        <v>155</v>
      </c>
      <c r="I6" s="17" t="s">
        <v>156</v>
      </c>
      <c r="J6" s="17" t="s">
        <v>157</v>
      </c>
      <c r="K6" s="17" t="s">
        <v>158</v>
      </c>
      <c r="L6" s="4" t="s">
        <v>18</v>
      </c>
      <c r="M6" s="4" t="s">
        <v>49</v>
      </c>
    </row>
    <row r="7" spans="1:13" customFormat="1" ht="15">
      <c r="A7" s="8" t="s">
        <v>19</v>
      </c>
      <c r="B7" s="2" t="s">
        <v>0</v>
      </c>
      <c r="C7" s="9">
        <v>1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10">
        <f t="shared" ref="L7:L21" si="0">IF(OR(C7=0,C7=""),"",IF(SUM(E7:K7)=7,100,IF(SUM(E7:K7)=6,75,IF(SUM(E7:K7)&lt;5,0,50))))</f>
        <v>0</v>
      </c>
      <c r="M7" s="10">
        <f t="shared" ref="M7:M21" si="1">IF(L7="","",L7/100)</f>
        <v>0</v>
      </c>
    </row>
    <row r="8" spans="1:13" customFormat="1" ht="15">
      <c r="A8" s="8" t="s">
        <v>20</v>
      </c>
      <c r="B8" s="2" t="s">
        <v>1</v>
      </c>
      <c r="C8" s="9">
        <v>0</v>
      </c>
      <c r="D8" s="5"/>
      <c r="E8" s="5"/>
      <c r="F8" s="5"/>
      <c r="G8" s="5"/>
      <c r="H8" s="5"/>
      <c r="I8" s="5"/>
      <c r="J8" s="5"/>
      <c r="K8" s="5"/>
      <c r="L8" s="10" t="str">
        <f t="shared" si="0"/>
        <v/>
      </c>
      <c r="M8" s="10" t="str">
        <f t="shared" si="1"/>
        <v/>
      </c>
    </row>
    <row r="9" spans="1:13" customFormat="1" ht="30">
      <c r="A9" s="8" t="s">
        <v>21</v>
      </c>
      <c r="B9" s="2" t="s">
        <v>2</v>
      </c>
      <c r="C9" s="9">
        <v>0</v>
      </c>
      <c r="D9" s="5"/>
      <c r="E9" s="5"/>
      <c r="F9" s="5"/>
      <c r="G9" s="5"/>
      <c r="H9" s="5"/>
      <c r="I9" s="5"/>
      <c r="J9" s="5"/>
      <c r="K9" s="5"/>
      <c r="L9" s="10" t="str">
        <f t="shared" si="0"/>
        <v/>
      </c>
      <c r="M9" s="10" t="str">
        <f t="shared" si="1"/>
        <v/>
      </c>
    </row>
    <row r="10" spans="1:13" customFormat="1" ht="15">
      <c r="A10" s="8" t="s">
        <v>22</v>
      </c>
      <c r="B10" s="2" t="s">
        <v>3</v>
      </c>
      <c r="C10" s="9">
        <v>1</v>
      </c>
      <c r="D10" s="5">
        <v>1</v>
      </c>
      <c r="E10" s="5">
        <v>1</v>
      </c>
      <c r="F10" s="5">
        <v>0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10">
        <f t="shared" si="0"/>
        <v>0</v>
      </c>
      <c r="M10" s="10">
        <f t="shared" si="1"/>
        <v>0</v>
      </c>
    </row>
    <row r="11" spans="1:13" customFormat="1" ht="15">
      <c r="A11" s="8" t="s">
        <v>23</v>
      </c>
      <c r="B11" s="2" t="s">
        <v>4</v>
      </c>
      <c r="C11" s="9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0</v>
      </c>
      <c r="J11" s="5">
        <v>1</v>
      </c>
      <c r="K11" s="5">
        <v>1</v>
      </c>
      <c r="L11" s="10">
        <f t="shared" si="0"/>
        <v>75</v>
      </c>
      <c r="M11" s="10">
        <f t="shared" si="1"/>
        <v>0.75</v>
      </c>
    </row>
    <row r="12" spans="1:13" customFormat="1" ht="15">
      <c r="A12" s="8" t="s">
        <v>24</v>
      </c>
      <c r="B12" s="2" t="s">
        <v>5</v>
      </c>
      <c r="C12" s="9">
        <v>1</v>
      </c>
      <c r="D12" s="5">
        <v>1</v>
      </c>
      <c r="E12" s="5">
        <v>1</v>
      </c>
      <c r="F12" s="5">
        <v>0</v>
      </c>
      <c r="G12" s="5">
        <v>1</v>
      </c>
      <c r="H12" s="5">
        <v>1</v>
      </c>
      <c r="I12" s="5">
        <v>0</v>
      </c>
      <c r="J12" s="5">
        <v>1</v>
      </c>
      <c r="K12" s="5">
        <v>1</v>
      </c>
      <c r="L12" s="10">
        <f t="shared" si="0"/>
        <v>50</v>
      </c>
      <c r="M12" s="10">
        <f t="shared" si="1"/>
        <v>0.5</v>
      </c>
    </row>
    <row r="13" spans="1:13" customFormat="1" ht="15">
      <c r="A13" s="8" t="s">
        <v>25</v>
      </c>
      <c r="B13" s="2" t="s">
        <v>6</v>
      </c>
      <c r="C13" s="9">
        <v>1</v>
      </c>
      <c r="D13" s="5">
        <v>1</v>
      </c>
      <c r="E13" s="5">
        <v>1</v>
      </c>
      <c r="F13" s="5">
        <v>0</v>
      </c>
      <c r="G13" s="5">
        <v>1</v>
      </c>
      <c r="H13" s="5">
        <v>1</v>
      </c>
      <c r="I13" s="5">
        <v>0</v>
      </c>
      <c r="J13" s="5">
        <v>1</v>
      </c>
      <c r="K13" s="5">
        <v>1</v>
      </c>
      <c r="L13" s="10">
        <f t="shared" si="0"/>
        <v>50</v>
      </c>
      <c r="M13" s="10">
        <f t="shared" si="1"/>
        <v>0.5</v>
      </c>
    </row>
    <row r="14" spans="1:13" customFormat="1" ht="30">
      <c r="A14" s="8" t="s">
        <v>26</v>
      </c>
      <c r="B14" s="2" t="s">
        <v>7</v>
      </c>
      <c r="C14" s="9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0</v>
      </c>
      <c r="J14" s="5">
        <v>1</v>
      </c>
      <c r="K14" s="5">
        <v>1</v>
      </c>
      <c r="L14" s="10">
        <f t="shared" si="0"/>
        <v>75</v>
      </c>
      <c r="M14" s="10">
        <f t="shared" si="1"/>
        <v>0.75</v>
      </c>
    </row>
    <row r="15" spans="1:13" customFormat="1" ht="30">
      <c r="A15" s="8" t="s">
        <v>27</v>
      </c>
      <c r="B15" s="2" t="s">
        <v>8</v>
      </c>
      <c r="C15" s="9">
        <v>0</v>
      </c>
      <c r="D15" s="5"/>
      <c r="E15" s="5"/>
      <c r="F15" s="5"/>
      <c r="G15" s="5"/>
      <c r="H15" s="5"/>
      <c r="I15" s="5"/>
      <c r="J15" s="5"/>
      <c r="K15" s="5"/>
      <c r="L15" s="10" t="str">
        <f t="shared" si="0"/>
        <v/>
      </c>
      <c r="M15" s="10" t="str">
        <f t="shared" si="1"/>
        <v/>
      </c>
    </row>
    <row r="16" spans="1:13" customFormat="1" ht="15">
      <c r="A16" s="8" t="s">
        <v>28</v>
      </c>
      <c r="B16" s="2" t="s">
        <v>9</v>
      </c>
      <c r="C16" s="9">
        <v>0</v>
      </c>
      <c r="D16" s="5"/>
      <c r="E16" s="5"/>
      <c r="F16" s="5"/>
      <c r="G16" s="5"/>
      <c r="H16" s="5"/>
      <c r="I16" s="5"/>
      <c r="J16" s="5"/>
      <c r="K16" s="5"/>
      <c r="L16" s="10" t="str">
        <f t="shared" si="0"/>
        <v/>
      </c>
      <c r="M16" s="10" t="str">
        <f t="shared" si="1"/>
        <v/>
      </c>
    </row>
    <row r="17" spans="1:13" customFormat="1" ht="30">
      <c r="A17" s="8" t="s">
        <v>29</v>
      </c>
      <c r="B17" s="2" t="s">
        <v>10</v>
      </c>
      <c r="C17" s="9">
        <v>0</v>
      </c>
      <c r="D17" s="5"/>
      <c r="E17" s="5"/>
      <c r="F17" s="5"/>
      <c r="G17" s="5"/>
      <c r="H17" s="5"/>
      <c r="I17" s="5"/>
      <c r="J17" s="5"/>
      <c r="K17" s="5"/>
      <c r="L17" s="10" t="str">
        <f t="shared" si="0"/>
        <v/>
      </c>
      <c r="M17" s="10" t="str">
        <f t="shared" si="1"/>
        <v/>
      </c>
    </row>
    <row r="18" spans="1:13" customFormat="1" ht="15">
      <c r="A18" s="8" t="s">
        <v>30</v>
      </c>
      <c r="B18" s="2" t="s">
        <v>11</v>
      </c>
      <c r="C18" s="9">
        <v>0</v>
      </c>
      <c r="D18" s="5"/>
      <c r="E18" s="5"/>
      <c r="F18" s="5"/>
      <c r="G18" s="5"/>
      <c r="H18" s="5"/>
      <c r="I18" s="5"/>
      <c r="J18" s="5"/>
      <c r="K18" s="5"/>
      <c r="L18" s="10" t="str">
        <f t="shared" si="0"/>
        <v/>
      </c>
      <c r="M18" s="10" t="str">
        <f t="shared" si="1"/>
        <v/>
      </c>
    </row>
    <row r="19" spans="1:13" customFormat="1" ht="30">
      <c r="A19" s="8" t="s">
        <v>31</v>
      </c>
      <c r="B19" s="2" t="s">
        <v>12</v>
      </c>
      <c r="C19" s="9">
        <v>0</v>
      </c>
      <c r="D19" s="5"/>
      <c r="E19" s="5"/>
      <c r="F19" s="5"/>
      <c r="G19" s="5"/>
      <c r="H19" s="5"/>
      <c r="I19" s="5"/>
      <c r="J19" s="5"/>
      <c r="K19" s="5"/>
      <c r="L19" s="10" t="str">
        <f t="shared" si="0"/>
        <v/>
      </c>
      <c r="M19" s="10" t="str">
        <f t="shared" si="1"/>
        <v/>
      </c>
    </row>
    <row r="20" spans="1:13" customFormat="1" ht="30">
      <c r="A20" s="8" t="s">
        <v>32</v>
      </c>
      <c r="B20" s="2" t="s">
        <v>13</v>
      </c>
      <c r="C20" s="9">
        <v>0</v>
      </c>
      <c r="D20" s="5"/>
      <c r="E20" s="5"/>
      <c r="F20" s="5"/>
      <c r="G20" s="5"/>
      <c r="H20" s="5"/>
      <c r="I20" s="5"/>
      <c r="J20" s="5"/>
      <c r="K20" s="5"/>
      <c r="L20" s="10" t="str">
        <f t="shared" si="0"/>
        <v/>
      </c>
      <c r="M20" s="10" t="str">
        <f t="shared" si="1"/>
        <v/>
      </c>
    </row>
    <row r="21" spans="1:13" customFormat="1" ht="30">
      <c r="A21" s="8" t="s">
        <v>33</v>
      </c>
      <c r="B21" s="2" t="s">
        <v>14</v>
      </c>
      <c r="C21" s="9">
        <v>0</v>
      </c>
      <c r="D21" s="5"/>
      <c r="E21" s="5"/>
      <c r="F21" s="5"/>
      <c r="G21" s="5"/>
      <c r="H21" s="5"/>
      <c r="I21" s="5"/>
      <c r="J21" s="5"/>
      <c r="K21" s="5"/>
      <c r="L21" s="10" t="str">
        <f t="shared" si="0"/>
        <v/>
      </c>
      <c r="M21" s="10" t="str">
        <f t="shared" si="1"/>
        <v/>
      </c>
    </row>
    <row r="22" spans="1:13" customFormat="1" ht="15">
      <c r="A22" s="8"/>
      <c r="B22" s="3" t="s">
        <v>34</v>
      </c>
      <c r="C22" s="13"/>
      <c r="D22" s="6"/>
      <c r="E22" s="6"/>
      <c r="F22" s="6"/>
      <c r="G22" s="6"/>
      <c r="H22" s="6"/>
      <c r="I22" s="6"/>
      <c r="J22" s="6"/>
      <c r="K22" s="6"/>
      <c r="L22" s="14"/>
      <c r="M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D7:D22 E7:K7" name="krista_tf_7266_0_4"/>
    <protectedRange sqref="E8:E22" name="krista_tf_7267_0_4"/>
    <protectedRange sqref="F8:F22" name="krista_tf_7268_0_4"/>
    <protectedRange sqref="G8:G22" name="krista_tf_7269_0_4"/>
    <protectedRange sqref="H8:H22" name="krista_tf_7734_0_4"/>
    <protectedRange sqref="I8:I22" name="krista_tf_7697_0_4"/>
    <protectedRange sqref="J8:J22" name="krista_tf_7698_0_4"/>
    <protectedRange sqref="K8:K22" name="krista_tf_7699_0_4"/>
    <protectedRange sqref="L7:L22" name="krista_tr_296_0_4"/>
    <protectedRange sqref="M7:M22" name="krista_tr_238_0_4"/>
  </protectedRanges>
  <mergeCells count="8">
    <mergeCell ref="M4:M5"/>
    <mergeCell ref="L4:L5"/>
    <mergeCell ref="E4:K4"/>
    <mergeCell ref="A2:I2"/>
    <mergeCell ref="A4:A5"/>
    <mergeCell ref="B4:B5"/>
    <mergeCell ref="C4:C5"/>
    <mergeCell ref="D4:D5"/>
  </mergeCells>
  <dataValidations count="2">
    <dataValidation type="list" allowBlank="1" showDropDown="1" showInputMessage="1" showErrorMessage="1" sqref="C25:C39">
      <formula1>"0,1,"</formula1>
    </dataValidation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7" width="14" style="7" customWidth="1"/>
    <col min="8" max="8" width="12.5703125" style="7" customWidth="1"/>
    <col min="9" max="9" width="13.5703125" style="7" customWidth="1"/>
    <col min="10" max="11" width="12.1406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11" ht="11.25" customHeight="1"/>
    <row r="2" spans="1:11" ht="21" customHeight="1">
      <c r="A2" s="92" t="s">
        <v>139</v>
      </c>
      <c r="B2" s="92"/>
      <c r="C2" s="92"/>
      <c r="D2" s="92"/>
      <c r="E2" s="92"/>
      <c r="F2" s="92"/>
      <c r="G2" s="92"/>
      <c r="H2" s="15"/>
      <c r="I2" s="15"/>
    </row>
    <row r="3" spans="1:11" ht="13.5" customHeight="1" thickBot="1">
      <c r="A3" s="74"/>
      <c r="B3" s="74"/>
      <c r="C3" s="74"/>
      <c r="D3" s="74"/>
      <c r="E3" s="74"/>
      <c r="F3" s="74"/>
      <c r="G3" s="74"/>
      <c r="H3" s="15"/>
      <c r="I3" s="15"/>
    </row>
    <row r="4" spans="1:11" ht="55.5" customHeight="1" thickBot="1">
      <c r="A4" s="110" t="s">
        <v>15</v>
      </c>
      <c r="B4" s="112" t="s">
        <v>16</v>
      </c>
      <c r="C4" s="93" t="s">
        <v>235</v>
      </c>
      <c r="D4" s="95" t="s">
        <v>272</v>
      </c>
      <c r="E4" s="96"/>
      <c r="F4" s="97"/>
      <c r="G4" s="95" t="s">
        <v>273</v>
      </c>
      <c r="H4" s="96"/>
      <c r="I4" s="97"/>
      <c r="J4" s="93" t="s">
        <v>140</v>
      </c>
      <c r="K4" s="93" t="s">
        <v>141</v>
      </c>
    </row>
    <row r="5" spans="1:11" ht="17.25" customHeight="1" thickBot="1">
      <c r="A5" s="111"/>
      <c r="B5" s="113"/>
      <c r="C5" s="94"/>
      <c r="D5" s="75" t="s">
        <v>274</v>
      </c>
      <c r="E5" s="75" t="s">
        <v>275</v>
      </c>
      <c r="F5" s="75" t="s">
        <v>245</v>
      </c>
      <c r="G5" s="75" t="s">
        <v>274</v>
      </c>
      <c r="H5" s="75" t="s">
        <v>275</v>
      </c>
      <c r="I5" s="75" t="s">
        <v>245</v>
      </c>
      <c r="J5" s="94"/>
      <c r="K5" s="94"/>
    </row>
    <row r="6" spans="1:11" customFormat="1" ht="15">
      <c r="A6" s="1" t="s">
        <v>15</v>
      </c>
      <c r="B6" s="1" t="s">
        <v>17</v>
      </c>
      <c r="C6" s="4" t="s">
        <v>48</v>
      </c>
      <c r="D6" s="27" t="s">
        <v>265</v>
      </c>
      <c r="E6" s="27" t="s">
        <v>266</v>
      </c>
      <c r="F6" s="17" t="s">
        <v>267</v>
      </c>
      <c r="G6" s="27" t="s">
        <v>268</v>
      </c>
      <c r="H6" s="27" t="s">
        <v>269</v>
      </c>
      <c r="I6" s="17" t="s">
        <v>270</v>
      </c>
      <c r="J6" s="4" t="s">
        <v>18</v>
      </c>
      <c r="K6" s="4" t="s">
        <v>49</v>
      </c>
    </row>
    <row r="7" spans="1:11" customFormat="1" ht="15">
      <c r="A7" s="8" t="s">
        <v>19</v>
      </c>
      <c r="B7" s="2" t="s">
        <v>0</v>
      </c>
      <c r="C7" s="9">
        <v>1</v>
      </c>
      <c r="D7" s="28">
        <v>64.459999999999994</v>
      </c>
      <c r="E7" s="28">
        <v>76513.7</v>
      </c>
      <c r="F7" s="59">
        <f t="shared" ref="F7:F21" si="0">IF(AND(D7="",E7=""),"",SUM(D7:E7))</f>
        <v>76578.16</v>
      </c>
      <c r="G7" s="28">
        <v>64.459999999999994</v>
      </c>
      <c r="H7" s="28">
        <v>76513.7</v>
      </c>
      <c r="I7" s="59">
        <f t="shared" ref="I7:I21" si="1">IF(AND(G7="",H7=""),"",SUM(G7:H7))</f>
        <v>76578.16</v>
      </c>
      <c r="J7" s="10">
        <f t="shared" ref="J7:J21" si="2">IF(OR(C7=0,C7=""),"",IF(AND(F7=0,I7=0),0,IF(I7=0,0,(F7/I7)*100)))</f>
        <v>100</v>
      </c>
      <c r="K7" s="10">
        <f t="shared" ref="K7:K21" si="3">IF(J7="","",IF(J7&lt;97,0,1))</f>
        <v>1</v>
      </c>
    </row>
    <row r="8" spans="1:11" customFormat="1" ht="15">
      <c r="A8" s="8" t="s">
        <v>20</v>
      </c>
      <c r="B8" s="2" t="s">
        <v>1</v>
      </c>
      <c r="C8" s="9">
        <v>1</v>
      </c>
      <c r="D8" s="28">
        <v>465962.41</v>
      </c>
      <c r="E8" s="28">
        <v>509416.48</v>
      </c>
      <c r="F8" s="59">
        <f t="shared" si="0"/>
        <v>975378.8899999999</v>
      </c>
      <c r="G8" s="28">
        <v>465962.41</v>
      </c>
      <c r="H8" s="28">
        <v>509416.48</v>
      </c>
      <c r="I8" s="59">
        <f t="shared" si="1"/>
        <v>975378.8899999999</v>
      </c>
      <c r="J8" s="10">
        <f t="shared" si="2"/>
        <v>100</v>
      </c>
      <c r="K8" s="10">
        <f t="shared" si="3"/>
        <v>1</v>
      </c>
    </row>
    <row r="9" spans="1:11" customFormat="1" ht="30">
      <c r="A9" s="8" t="s">
        <v>21</v>
      </c>
      <c r="B9" s="2" t="s">
        <v>2</v>
      </c>
      <c r="C9" s="9">
        <v>1</v>
      </c>
      <c r="D9" s="28">
        <v>3807.19</v>
      </c>
      <c r="E9" s="28">
        <v>10461.48</v>
      </c>
      <c r="F9" s="59">
        <f t="shared" si="0"/>
        <v>14268.67</v>
      </c>
      <c r="G9" s="28">
        <v>3807.19</v>
      </c>
      <c r="H9" s="28">
        <v>10461.48</v>
      </c>
      <c r="I9" s="59">
        <f t="shared" si="1"/>
        <v>14268.67</v>
      </c>
      <c r="J9" s="10">
        <f t="shared" si="2"/>
        <v>100</v>
      </c>
      <c r="K9" s="10">
        <f t="shared" si="3"/>
        <v>1</v>
      </c>
    </row>
    <row r="10" spans="1:11" customFormat="1" ht="15">
      <c r="A10" s="8" t="s">
        <v>22</v>
      </c>
      <c r="B10" s="2" t="s">
        <v>3</v>
      </c>
      <c r="C10" s="9">
        <v>1</v>
      </c>
      <c r="D10" s="28"/>
      <c r="E10" s="28">
        <v>482676.1</v>
      </c>
      <c r="F10" s="59">
        <f t="shared" si="0"/>
        <v>482676.1</v>
      </c>
      <c r="G10" s="28"/>
      <c r="H10" s="28">
        <v>482676.1</v>
      </c>
      <c r="I10" s="59">
        <f t="shared" si="1"/>
        <v>482676.1</v>
      </c>
      <c r="J10" s="10">
        <f t="shared" si="2"/>
        <v>100</v>
      </c>
      <c r="K10" s="10">
        <f t="shared" si="3"/>
        <v>1</v>
      </c>
    </row>
    <row r="11" spans="1:11" customFormat="1" ht="15">
      <c r="A11" s="8" t="s">
        <v>23</v>
      </c>
      <c r="B11" s="2" t="s">
        <v>4</v>
      </c>
      <c r="C11" s="9">
        <v>1</v>
      </c>
      <c r="D11" s="28"/>
      <c r="E11" s="28">
        <v>3016154.31</v>
      </c>
      <c r="F11" s="59">
        <f t="shared" si="0"/>
        <v>3016154.31</v>
      </c>
      <c r="G11" s="28"/>
      <c r="H11" s="28">
        <v>3016187.03</v>
      </c>
      <c r="I11" s="59">
        <f t="shared" si="1"/>
        <v>3016187.03</v>
      </c>
      <c r="J11" s="10">
        <f t="shared" si="2"/>
        <v>99.9989151866355</v>
      </c>
      <c r="K11" s="10">
        <f t="shared" si="3"/>
        <v>1</v>
      </c>
    </row>
    <row r="12" spans="1:11" customFormat="1" ht="15">
      <c r="A12" s="8" t="s">
        <v>24</v>
      </c>
      <c r="B12" s="2" t="s">
        <v>5</v>
      </c>
      <c r="C12" s="9">
        <v>1</v>
      </c>
      <c r="D12" s="28">
        <v>198.31</v>
      </c>
      <c r="E12" s="28">
        <v>155581.59</v>
      </c>
      <c r="F12" s="59">
        <f t="shared" si="0"/>
        <v>155779.9</v>
      </c>
      <c r="G12" s="28">
        <v>198.31</v>
      </c>
      <c r="H12" s="28">
        <v>155581.59</v>
      </c>
      <c r="I12" s="59">
        <f t="shared" si="1"/>
        <v>155779.9</v>
      </c>
      <c r="J12" s="10">
        <f t="shared" si="2"/>
        <v>100</v>
      </c>
      <c r="K12" s="10">
        <f t="shared" si="3"/>
        <v>1</v>
      </c>
    </row>
    <row r="13" spans="1:11" customFormat="1" ht="15">
      <c r="A13" s="8" t="s">
        <v>25</v>
      </c>
      <c r="B13" s="2" t="s">
        <v>6</v>
      </c>
      <c r="C13" s="9">
        <v>1</v>
      </c>
      <c r="D13" s="28">
        <v>9796</v>
      </c>
      <c r="E13" s="28">
        <v>531014.56000000006</v>
      </c>
      <c r="F13" s="59">
        <f t="shared" si="0"/>
        <v>540810.56000000006</v>
      </c>
      <c r="G13" s="28">
        <v>9796</v>
      </c>
      <c r="H13" s="28">
        <v>531040.99</v>
      </c>
      <c r="I13" s="59">
        <f t="shared" si="1"/>
        <v>540836.99</v>
      </c>
      <c r="J13" s="10">
        <f t="shared" si="2"/>
        <v>99.995113130113396</v>
      </c>
      <c r="K13" s="10">
        <f t="shared" si="3"/>
        <v>1</v>
      </c>
    </row>
    <row r="14" spans="1:11" customFormat="1" ht="30">
      <c r="A14" s="8" t="s">
        <v>26</v>
      </c>
      <c r="B14" s="2" t="s">
        <v>7</v>
      </c>
      <c r="C14" s="9">
        <v>1</v>
      </c>
      <c r="D14" s="28"/>
      <c r="E14" s="28">
        <v>3060.28</v>
      </c>
      <c r="F14" s="59">
        <f t="shared" si="0"/>
        <v>3060.28</v>
      </c>
      <c r="G14" s="28"/>
      <c r="H14" s="28">
        <v>3060.28</v>
      </c>
      <c r="I14" s="59">
        <f t="shared" si="1"/>
        <v>3060.28</v>
      </c>
      <c r="J14" s="10">
        <f t="shared" si="2"/>
        <v>100</v>
      </c>
      <c r="K14" s="10">
        <f t="shared" si="3"/>
        <v>1</v>
      </c>
    </row>
    <row r="15" spans="1:11" customFormat="1" ht="30">
      <c r="A15" s="8" t="s">
        <v>27</v>
      </c>
      <c r="B15" s="2" t="s">
        <v>8</v>
      </c>
      <c r="C15" s="9">
        <v>1</v>
      </c>
      <c r="D15" s="28"/>
      <c r="E15" s="28">
        <v>114145.01</v>
      </c>
      <c r="F15" s="59">
        <f t="shared" si="0"/>
        <v>114145.01</v>
      </c>
      <c r="G15" s="28"/>
      <c r="H15" s="28">
        <v>114131.89</v>
      </c>
      <c r="I15" s="59">
        <f t="shared" si="1"/>
        <v>114131.89</v>
      </c>
      <c r="J15" s="10">
        <f t="shared" si="2"/>
        <v>100.01149547247488</v>
      </c>
      <c r="K15" s="10">
        <f t="shared" si="3"/>
        <v>1</v>
      </c>
    </row>
    <row r="16" spans="1:11" customFormat="1" ht="15">
      <c r="A16" s="8" t="s">
        <v>28</v>
      </c>
      <c r="B16" s="2" t="s">
        <v>9</v>
      </c>
      <c r="C16" s="9">
        <v>1</v>
      </c>
      <c r="D16" s="28">
        <v>1319.42</v>
      </c>
      <c r="E16" s="28">
        <v>23042.62</v>
      </c>
      <c r="F16" s="59">
        <f t="shared" si="0"/>
        <v>24362.04</v>
      </c>
      <c r="G16" s="28">
        <v>1319.42</v>
      </c>
      <c r="H16" s="28">
        <v>23042.62</v>
      </c>
      <c r="I16" s="59">
        <f t="shared" si="1"/>
        <v>24362.04</v>
      </c>
      <c r="J16" s="10">
        <f t="shared" si="2"/>
        <v>100</v>
      </c>
      <c r="K16" s="10">
        <f t="shared" si="3"/>
        <v>1</v>
      </c>
    </row>
    <row r="17" spans="1:11" customFormat="1" ht="30">
      <c r="A17" s="8" t="s">
        <v>29</v>
      </c>
      <c r="B17" s="2" t="s">
        <v>10</v>
      </c>
      <c r="C17" s="9">
        <v>1</v>
      </c>
      <c r="D17" s="28"/>
      <c r="E17" s="28">
        <v>834420.27</v>
      </c>
      <c r="F17" s="59">
        <f t="shared" si="0"/>
        <v>834420.27</v>
      </c>
      <c r="G17" s="28"/>
      <c r="H17" s="28">
        <v>834420.27</v>
      </c>
      <c r="I17" s="59">
        <f t="shared" si="1"/>
        <v>834420.27</v>
      </c>
      <c r="J17" s="10">
        <f t="shared" si="2"/>
        <v>100</v>
      </c>
      <c r="K17" s="10">
        <f t="shared" si="3"/>
        <v>1</v>
      </c>
    </row>
    <row r="18" spans="1:11" customFormat="1" ht="15">
      <c r="A18" s="8" t="s">
        <v>30</v>
      </c>
      <c r="B18" s="2" t="s">
        <v>11</v>
      </c>
      <c r="C18" s="9">
        <v>0</v>
      </c>
      <c r="D18" s="28"/>
      <c r="E18" s="28"/>
      <c r="F18" s="59" t="str">
        <f t="shared" si="0"/>
        <v/>
      </c>
      <c r="G18" s="28"/>
      <c r="H18" s="28"/>
      <c r="I18" s="59" t="str">
        <f t="shared" si="1"/>
        <v/>
      </c>
      <c r="J18" s="10" t="str">
        <f t="shared" si="2"/>
        <v/>
      </c>
      <c r="K18" s="10" t="str">
        <f t="shared" si="3"/>
        <v/>
      </c>
    </row>
    <row r="19" spans="1:11" customFormat="1" ht="30">
      <c r="A19" s="8" t="s">
        <v>31</v>
      </c>
      <c r="B19" s="2" t="s">
        <v>12</v>
      </c>
      <c r="C19" s="9">
        <v>0</v>
      </c>
      <c r="D19" s="28"/>
      <c r="E19" s="28"/>
      <c r="F19" s="59" t="str">
        <f t="shared" si="0"/>
        <v/>
      </c>
      <c r="G19" s="28"/>
      <c r="H19" s="28"/>
      <c r="I19" s="59" t="str">
        <f t="shared" si="1"/>
        <v/>
      </c>
      <c r="J19" s="10" t="str">
        <f t="shared" si="2"/>
        <v/>
      </c>
      <c r="K19" s="10" t="str">
        <f t="shared" si="3"/>
        <v/>
      </c>
    </row>
    <row r="20" spans="1:11" customFormat="1" ht="30">
      <c r="A20" s="8" t="s">
        <v>32</v>
      </c>
      <c r="B20" s="2" t="s">
        <v>13</v>
      </c>
      <c r="C20" s="9">
        <v>0</v>
      </c>
      <c r="D20" s="28"/>
      <c r="E20" s="28"/>
      <c r="F20" s="59" t="str">
        <f t="shared" si="0"/>
        <v/>
      </c>
      <c r="G20" s="28"/>
      <c r="H20" s="28"/>
      <c r="I20" s="59" t="str">
        <f t="shared" si="1"/>
        <v/>
      </c>
      <c r="J20" s="10" t="str">
        <f t="shared" si="2"/>
        <v/>
      </c>
      <c r="K20" s="10" t="str">
        <f t="shared" si="3"/>
        <v/>
      </c>
    </row>
    <row r="21" spans="1:11" customFormat="1" ht="30">
      <c r="A21" s="8" t="s">
        <v>33</v>
      </c>
      <c r="B21" s="2" t="s">
        <v>14</v>
      </c>
      <c r="C21" s="9">
        <v>0</v>
      </c>
      <c r="D21" s="28"/>
      <c r="E21" s="28"/>
      <c r="F21" s="59" t="str">
        <f t="shared" si="0"/>
        <v/>
      </c>
      <c r="G21" s="28"/>
      <c r="H21" s="28"/>
      <c r="I21" s="59" t="str">
        <f t="shared" si="1"/>
        <v/>
      </c>
      <c r="J21" s="10" t="str">
        <f t="shared" si="2"/>
        <v/>
      </c>
      <c r="K21" s="10" t="str">
        <f t="shared" si="3"/>
        <v/>
      </c>
    </row>
    <row r="22" spans="1:11" customFormat="1" ht="15">
      <c r="A22" s="8"/>
      <c r="B22" s="3" t="s">
        <v>34</v>
      </c>
      <c r="C22" s="13"/>
      <c r="D22" s="28">
        <v>481147.79</v>
      </c>
      <c r="E22" s="28">
        <v>5756486.4000000004</v>
      </c>
      <c r="F22" s="34">
        <v>6237634.1900000004</v>
      </c>
      <c r="G22" s="28">
        <v>481147.79</v>
      </c>
      <c r="H22" s="28">
        <v>5756532.4299999997</v>
      </c>
      <c r="I22" s="34">
        <v>6237680.2199999997</v>
      </c>
      <c r="J22" s="14">
        <v>73.333701585948006</v>
      </c>
      <c r="K22" s="14">
        <v>0.73333333333333295</v>
      </c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F7:F22" name="krista_tf_8332_0_4"/>
    <protectedRange sqref="I7:I22" name="krista_tf_8333_0_4"/>
    <protectedRange sqref="J7:J22" name="krista_tr_296_0_4"/>
    <protectedRange sqref="K7:K22" name="krista_tr_238_0_4"/>
  </protectedRanges>
  <mergeCells count="8">
    <mergeCell ref="K4:K5"/>
    <mergeCell ref="D4:F4"/>
    <mergeCell ref="G4:I4"/>
    <mergeCell ref="A2:G2"/>
    <mergeCell ref="A4:A5"/>
    <mergeCell ref="B4:B5"/>
    <mergeCell ref="C4:C5"/>
    <mergeCell ref="J4:J5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8334" r:id="rId5"/>
    <customPr name="8335" r:id="rId6"/>
    <customPr name="krista_fm_columnsmarkup" r:id="rId7"/>
    <customPr name="krista_fm_consts" r:id="rId8"/>
    <customPr name="krista_fm_Events" r:id="rId9"/>
    <customPr name="krista_fm_metadataXML" r:id="rId10"/>
    <customPr name="krista_fm_rowsaxis" r:id="rId11"/>
    <customPr name="krista_fm_rowsmarkup" r:id="rId12"/>
    <customPr name="krista_SheetHistory" r:id="rId13"/>
    <customPr name="p3" r:id="rId14"/>
    <customPr name="p8" r:id="rId15"/>
    <customPr name="p9" r:id="rId16"/>
  </customProperties>
  <legacyDrawing r:id="rId17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6" width="13.42578125" style="7" customWidth="1"/>
    <col min="7" max="7" width="23.57031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12" ht="11.25" customHeight="1"/>
    <row r="2" spans="1:12" ht="21" customHeight="1">
      <c r="A2" s="92" t="s">
        <v>143</v>
      </c>
      <c r="B2" s="92"/>
      <c r="C2" s="92"/>
      <c r="D2" s="92"/>
      <c r="E2" s="92"/>
      <c r="F2" s="92"/>
      <c r="G2" s="92"/>
      <c r="H2"/>
      <c r="I2"/>
      <c r="J2"/>
      <c r="K2"/>
      <c r="L2"/>
    </row>
    <row r="3" spans="1:12" ht="11.25" customHeight="1" thickBot="1">
      <c r="A3" s="74"/>
      <c r="B3" s="74"/>
      <c r="C3" s="74"/>
      <c r="D3" s="74"/>
      <c r="E3" s="74"/>
      <c r="F3" s="74"/>
      <c r="G3" s="74"/>
      <c r="H3" s="15"/>
      <c r="I3" s="15"/>
    </row>
    <row r="4" spans="1:12" ht="57.75" customHeight="1" thickBot="1">
      <c r="A4" s="110" t="s">
        <v>15</v>
      </c>
      <c r="B4" s="112" t="s">
        <v>16</v>
      </c>
      <c r="C4" s="93" t="s">
        <v>236</v>
      </c>
      <c r="D4" s="95" t="s">
        <v>353</v>
      </c>
      <c r="E4" s="96"/>
      <c r="F4" s="97"/>
      <c r="G4" s="93" t="s">
        <v>303</v>
      </c>
      <c r="H4" s="93" t="s">
        <v>144</v>
      </c>
      <c r="I4" s="93" t="s">
        <v>145</v>
      </c>
    </row>
    <row r="5" spans="1:12" ht="19.5" customHeight="1" thickBot="1">
      <c r="A5" s="111"/>
      <c r="B5" s="113"/>
      <c r="C5" s="94"/>
      <c r="D5" s="75" t="s">
        <v>274</v>
      </c>
      <c r="E5" s="75" t="s">
        <v>275</v>
      </c>
      <c r="F5" s="75" t="s">
        <v>245</v>
      </c>
      <c r="G5" s="94"/>
      <c r="H5" s="94"/>
      <c r="I5" s="94"/>
    </row>
    <row r="6" spans="1:12" customFormat="1" ht="15">
      <c r="A6" s="1" t="s">
        <v>15</v>
      </c>
      <c r="B6" s="1" t="s">
        <v>17</v>
      </c>
      <c r="C6" s="4" t="s">
        <v>48</v>
      </c>
      <c r="D6" s="27" t="s">
        <v>276</v>
      </c>
      <c r="E6" s="27" t="s">
        <v>277</v>
      </c>
      <c r="F6" s="17" t="s">
        <v>278</v>
      </c>
      <c r="G6" s="17" t="s">
        <v>146</v>
      </c>
      <c r="H6" s="4" t="s">
        <v>18</v>
      </c>
      <c r="I6" s="4" t="s">
        <v>49</v>
      </c>
    </row>
    <row r="7" spans="1:12" customFormat="1" ht="15">
      <c r="A7" s="8" t="s">
        <v>19</v>
      </c>
      <c r="B7" s="2" t="s">
        <v>0</v>
      </c>
      <c r="C7" s="9">
        <v>0</v>
      </c>
      <c r="D7" s="28">
        <v>0</v>
      </c>
      <c r="E7" s="28">
        <v>0</v>
      </c>
      <c r="F7" s="59">
        <f t="shared" ref="F7:F21" si="0">IF(AND(D7="",E7=""),"",SUM(D7:E7))</f>
        <v>0</v>
      </c>
      <c r="G7" s="59"/>
      <c r="H7" s="10" t="str">
        <f t="shared" ref="H7:H21" si="1">IF(OR(C7=0,C7=""),"",IF(AND(F7=0,G7=0),0,IF(F7=0,0,(G7/F7)*100)))</f>
        <v/>
      </c>
      <c r="I7" s="10" t="str">
        <f t="shared" ref="I7:I21" si="2">IF(H7="","",IF(H7&gt;=100,1,0))</f>
        <v/>
      </c>
    </row>
    <row r="8" spans="1:12" customFormat="1" ht="15">
      <c r="A8" s="8" t="s">
        <v>20</v>
      </c>
      <c r="B8" s="2" t="s">
        <v>1</v>
      </c>
      <c r="C8" s="9">
        <v>0</v>
      </c>
      <c r="D8" s="28">
        <v>0</v>
      </c>
      <c r="E8" s="28">
        <v>0</v>
      </c>
      <c r="F8" s="59">
        <f t="shared" si="0"/>
        <v>0</v>
      </c>
      <c r="G8" s="59"/>
      <c r="H8" s="10" t="str">
        <f t="shared" si="1"/>
        <v/>
      </c>
      <c r="I8" s="10" t="str">
        <f t="shared" si="2"/>
        <v/>
      </c>
    </row>
    <row r="9" spans="1:12" customFormat="1" ht="30">
      <c r="A9" s="8" t="s">
        <v>21</v>
      </c>
      <c r="B9" s="2" t="s">
        <v>2</v>
      </c>
      <c r="C9" s="9">
        <v>0</v>
      </c>
      <c r="D9" s="28">
        <v>0</v>
      </c>
      <c r="E9" s="28">
        <v>0</v>
      </c>
      <c r="F9" s="59">
        <f t="shared" si="0"/>
        <v>0</v>
      </c>
      <c r="G9" s="59"/>
      <c r="H9" s="10" t="str">
        <f t="shared" si="1"/>
        <v/>
      </c>
      <c r="I9" s="10" t="str">
        <f t="shared" si="2"/>
        <v/>
      </c>
    </row>
    <row r="10" spans="1:12" customFormat="1" ht="15">
      <c r="A10" s="8" t="s">
        <v>22</v>
      </c>
      <c r="B10" s="2" t="s">
        <v>3</v>
      </c>
      <c r="C10" s="9">
        <v>0</v>
      </c>
      <c r="D10" s="28"/>
      <c r="E10" s="28">
        <v>0</v>
      </c>
      <c r="F10" s="59">
        <f t="shared" si="0"/>
        <v>0</v>
      </c>
      <c r="G10" s="59"/>
      <c r="H10" s="10" t="str">
        <f t="shared" si="1"/>
        <v/>
      </c>
      <c r="I10" s="10" t="str">
        <f t="shared" si="2"/>
        <v/>
      </c>
    </row>
    <row r="11" spans="1:12" customFormat="1" ht="15">
      <c r="A11" s="8" t="s">
        <v>23</v>
      </c>
      <c r="B11" s="2" t="s">
        <v>4</v>
      </c>
      <c r="C11" s="9">
        <v>1</v>
      </c>
      <c r="D11" s="28"/>
      <c r="E11" s="28">
        <v>32.729999999999997</v>
      </c>
      <c r="F11" s="59">
        <f t="shared" si="0"/>
        <v>32.729999999999997</v>
      </c>
      <c r="G11" s="59">
        <v>32.729999999999997</v>
      </c>
      <c r="H11" s="10">
        <f t="shared" si="1"/>
        <v>100</v>
      </c>
      <c r="I11" s="10">
        <f t="shared" si="2"/>
        <v>1</v>
      </c>
    </row>
    <row r="12" spans="1:12" customFormat="1" ht="15">
      <c r="A12" s="8" t="s">
        <v>24</v>
      </c>
      <c r="B12" s="2" t="s">
        <v>5</v>
      </c>
      <c r="C12" s="9">
        <v>0</v>
      </c>
      <c r="D12" s="28">
        <v>0</v>
      </c>
      <c r="E12" s="28">
        <v>0</v>
      </c>
      <c r="F12" s="59">
        <f t="shared" si="0"/>
        <v>0</v>
      </c>
      <c r="G12" s="59"/>
      <c r="H12" s="10" t="str">
        <f t="shared" si="1"/>
        <v/>
      </c>
      <c r="I12" s="10" t="str">
        <f t="shared" si="2"/>
        <v/>
      </c>
    </row>
    <row r="13" spans="1:12" customFormat="1" ht="15">
      <c r="A13" s="8" t="s">
        <v>25</v>
      </c>
      <c r="B13" s="2" t="s">
        <v>6</v>
      </c>
      <c r="C13" s="9">
        <v>1</v>
      </c>
      <c r="D13" s="28">
        <v>0</v>
      </c>
      <c r="E13" s="28">
        <v>26.43</v>
      </c>
      <c r="F13" s="59">
        <f t="shared" si="0"/>
        <v>26.43</v>
      </c>
      <c r="G13" s="59">
        <v>0</v>
      </c>
      <c r="H13" s="10">
        <f t="shared" si="1"/>
        <v>0</v>
      </c>
      <c r="I13" s="10">
        <f t="shared" si="2"/>
        <v>0</v>
      </c>
    </row>
    <row r="14" spans="1:12" customFormat="1" ht="30">
      <c r="A14" s="8" t="s">
        <v>26</v>
      </c>
      <c r="B14" s="2" t="s">
        <v>7</v>
      </c>
      <c r="C14" s="9">
        <v>0</v>
      </c>
      <c r="D14" s="28"/>
      <c r="E14" s="28">
        <v>0</v>
      </c>
      <c r="F14" s="59">
        <f t="shared" si="0"/>
        <v>0</v>
      </c>
      <c r="G14" s="59"/>
      <c r="H14" s="10" t="str">
        <f t="shared" si="1"/>
        <v/>
      </c>
      <c r="I14" s="10" t="str">
        <f t="shared" si="2"/>
        <v/>
      </c>
    </row>
    <row r="15" spans="1:12" customFormat="1" ht="30">
      <c r="A15" s="8" t="s">
        <v>27</v>
      </c>
      <c r="B15" s="2" t="s">
        <v>8</v>
      </c>
      <c r="C15" s="9">
        <v>0</v>
      </c>
      <c r="D15" s="28"/>
      <c r="E15" s="28">
        <v>0</v>
      </c>
      <c r="F15" s="59">
        <f t="shared" si="0"/>
        <v>0</v>
      </c>
      <c r="G15" s="59"/>
      <c r="H15" s="10" t="str">
        <f t="shared" si="1"/>
        <v/>
      </c>
      <c r="I15" s="10" t="str">
        <f t="shared" si="2"/>
        <v/>
      </c>
    </row>
    <row r="16" spans="1:12" customFormat="1" ht="15">
      <c r="A16" s="8" t="s">
        <v>28</v>
      </c>
      <c r="B16" s="2" t="s">
        <v>9</v>
      </c>
      <c r="C16" s="9">
        <v>0</v>
      </c>
      <c r="D16" s="28">
        <v>0</v>
      </c>
      <c r="E16" s="28">
        <v>0</v>
      </c>
      <c r="F16" s="59">
        <f t="shared" si="0"/>
        <v>0</v>
      </c>
      <c r="G16" s="59"/>
      <c r="H16" s="10" t="str">
        <f t="shared" si="1"/>
        <v/>
      </c>
      <c r="I16" s="10" t="str">
        <f t="shared" si="2"/>
        <v/>
      </c>
    </row>
    <row r="17" spans="1:9" customFormat="1" ht="30">
      <c r="A17" s="8" t="s">
        <v>29</v>
      </c>
      <c r="B17" s="2" t="s">
        <v>10</v>
      </c>
      <c r="C17" s="9">
        <v>0</v>
      </c>
      <c r="D17" s="28"/>
      <c r="E17" s="28">
        <v>0</v>
      </c>
      <c r="F17" s="59">
        <f t="shared" si="0"/>
        <v>0</v>
      </c>
      <c r="G17" s="59"/>
      <c r="H17" s="10" t="str">
        <f t="shared" si="1"/>
        <v/>
      </c>
      <c r="I17" s="10" t="str">
        <f t="shared" si="2"/>
        <v/>
      </c>
    </row>
    <row r="18" spans="1:9" customFormat="1" ht="15">
      <c r="A18" s="8" t="s">
        <v>30</v>
      </c>
      <c r="B18" s="2" t="s">
        <v>11</v>
      </c>
      <c r="C18" s="9">
        <v>0</v>
      </c>
      <c r="D18" s="28"/>
      <c r="E18" s="28"/>
      <c r="F18" s="59" t="str">
        <f t="shared" si="0"/>
        <v/>
      </c>
      <c r="G18" s="59"/>
      <c r="H18" s="10" t="str">
        <f t="shared" si="1"/>
        <v/>
      </c>
      <c r="I18" s="10" t="str">
        <f t="shared" si="2"/>
        <v/>
      </c>
    </row>
    <row r="19" spans="1:9" customFormat="1" ht="30">
      <c r="A19" s="8" t="s">
        <v>31</v>
      </c>
      <c r="B19" s="2" t="s">
        <v>12</v>
      </c>
      <c r="C19" s="9">
        <v>0</v>
      </c>
      <c r="D19" s="28"/>
      <c r="E19" s="28"/>
      <c r="F19" s="59" t="str">
        <f t="shared" si="0"/>
        <v/>
      </c>
      <c r="G19" s="59"/>
      <c r="H19" s="10" t="str">
        <f t="shared" si="1"/>
        <v/>
      </c>
      <c r="I19" s="10" t="str">
        <f t="shared" si="2"/>
        <v/>
      </c>
    </row>
    <row r="20" spans="1:9" customFormat="1" ht="30">
      <c r="A20" s="8" t="s">
        <v>32</v>
      </c>
      <c r="B20" s="2" t="s">
        <v>13</v>
      </c>
      <c r="C20" s="9">
        <v>0</v>
      </c>
      <c r="D20" s="28"/>
      <c r="E20" s="28"/>
      <c r="F20" s="59" t="str">
        <f t="shared" si="0"/>
        <v/>
      </c>
      <c r="G20" s="59"/>
      <c r="H20" s="10" t="str">
        <f t="shared" si="1"/>
        <v/>
      </c>
      <c r="I20" s="10" t="str">
        <f t="shared" si="2"/>
        <v/>
      </c>
    </row>
    <row r="21" spans="1:9" customFormat="1" ht="30">
      <c r="A21" s="8" t="s">
        <v>33</v>
      </c>
      <c r="B21" s="2" t="s">
        <v>14</v>
      </c>
      <c r="C21" s="9">
        <v>0</v>
      </c>
      <c r="D21" s="28"/>
      <c r="E21" s="28"/>
      <c r="F21" s="59" t="str">
        <f t="shared" si="0"/>
        <v/>
      </c>
      <c r="G21" s="59"/>
      <c r="H21" s="10" t="str">
        <f t="shared" si="1"/>
        <v/>
      </c>
      <c r="I21" s="10" t="str">
        <f t="shared" si="2"/>
        <v/>
      </c>
    </row>
    <row r="22" spans="1:9" customFormat="1" ht="15">
      <c r="A22" s="8"/>
      <c r="B22" s="3" t="s">
        <v>34</v>
      </c>
      <c r="C22" s="13"/>
      <c r="D22" s="28">
        <v>0</v>
      </c>
      <c r="E22" s="28">
        <v>59.16</v>
      </c>
      <c r="F22" s="34">
        <v>59.16</v>
      </c>
      <c r="G22" s="34"/>
      <c r="H22" s="14"/>
      <c r="I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F7:F22" name="krista_tf_8414_0_4"/>
    <protectedRange sqref="G7:G22" name="krista_tf_8397_0_4"/>
    <protectedRange sqref="H7:H22" name="krista_tr_296_0_4"/>
    <protectedRange sqref="I7:I22" name="krista_tr_238_0_4"/>
  </protectedRanges>
  <mergeCells count="8">
    <mergeCell ref="H4:H5"/>
    <mergeCell ref="I4:I5"/>
    <mergeCell ref="G4:G5"/>
    <mergeCell ref="A2:G2"/>
    <mergeCell ref="A4:A5"/>
    <mergeCell ref="B4:B5"/>
    <mergeCell ref="C4:C5"/>
    <mergeCell ref="D4:F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8399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>
  <dimension ref="A2:M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13.5703125" style="7" customWidth="1"/>
    <col min="5" max="5" width="15.85546875" style="7" customWidth="1"/>
    <col min="6" max="6" width="11.140625" style="7" customWidth="1"/>
    <col min="7" max="7" width="23.28515625" style="7" customWidth="1"/>
    <col min="8" max="8" width="19" style="7" customWidth="1"/>
    <col min="9" max="9" width="13.85546875" style="7" customWidth="1"/>
    <col min="10" max="10" width="15.140625" style="7" customWidth="1"/>
    <col min="11" max="11" width="14" style="7" customWidth="1"/>
    <col min="12" max="13" width="11.85546875" style="7" customWidth="1"/>
    <col min="14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13" ht="19.5" customHeight="1">
      <c r="A2" s="92" t="s">
        <v>147</v>
      </c>
      <c r="B2" s="92"/>
      <c r="C2" s="92"/>
      <c r="D2" s="92"/>
      <c r="E2" s="92"/>
      <c r="F2" s="92"/>
      <c r="G2" s="92"/>
      <c r="H2" s="92"/>
      <c r="I2" s="92"/>
    </row>
    <row r="3" spans="1:13" ht="19.5" customHeight="1" thickBot="1">
      <c r="A3" s="15"/>
      <c r="B3" s="16"/>
      <c r="C3" s="16"/>
      <c r="D3" s="16"/>
      <c r="E3" s="16"/>
    </row>
    <row r="4" spans="1:13" ht="19.5" customHeight="1" thickBot="1">
      <c r="A4" s="98" t="s">
        <v>15</v>
      </c>
      <c r="B4" s="98" t="s">
        <v>16</v>
      </c>
      <c r="C4" s="100" t="s">
        <v>148</v>
      </c>
      <c r="D4" s="93" t="s">
        <v>304</v>
      </c>
      <c r="E4" s="95" t="s">
        <v>151</v>
      </c>
      <c r="F4" s="96"/>
      <c r="G4" s="96"/>
      <c r="H4" s="96"/>
      <c r="I4" s="96"/>
      <c r="J4" s="96"/>
      <c r="K4" s="97"/>
      <c r="L4" s="93" t="s">
        <v>149</v>
      </c>
      <c r="M4" s="93" t="s">
        <v>150</v>
      </c>
    </row>
    <row r="5" spans="1:13" ht="123.75" customHeight="1" thickBot="1">
      <c r="A5" s="99"/>
      <c r="B5" s="99"/>
      <c r="C5" s="101"/>
      <c r="D5" s="94"/>
      <c r="E5" s="49" t="s">
        <v>305</v>
      </c>
      <c r="F5" s="49" t="s">
        <v>306</v>
      </c>
      <c r="G5" s="49" t="s">
        <v>307</v>
      </c>
      <c r="H5" s="49" t="s">
        <v>308</v>
      </c>
      <c r="I5" s="49" t="s">
        <v>309</v>
      </c>
      <c r="J5" s="49" t="s">
        <v>310</v>
      </c>
      <c r="K5" s="49" t="s">
        <v>311</v>
      </c>
      <c r="L5" s="94"/>
      <c r="M5" s="94"/>
    </row>
    <row r="6" spans="1:13" customFormat="1" ht="15">
      <c r="A6" s="1" t="s">
        <v>15</v>
      </c>
      <c r="B6" s="1" t="s">
        <v>17</v>
      </c>
      <c r="C6" s="4" t="s">
        <v>48</v>
      </c>
      <c r="D6" s="17" t="s">
        <v>138</v>
      </c>
      <c r="E6" s="17" t="s">
        <v>152</v>
      </c>
      <c r="F6" s="17" t="s">
        <v>153</v>
      </c>
      <c r="G6" s="17" t="s">
        <v>154</v>
      </c>
      <c r="H6" s="17" t="s">
        <v>155</v>
      </c>
      <c r="I6" s="17" t="s">
        <v>156</v>
      </c>
      <c r="J6" s="17" t="s">
        <v>157</v>
      </c>
      <c r="K6" s="17" t="s">
        <v>158</v>
      </c>
      <c r="L6" s="4" t="s">
        <v>18</v>
      </c>
      <c r="M6" s="4" t="s">
        <v>49</v>
      </c>
    </row>
    <row r="7" spans="1:13" customFormat="1" ht="15">
      <c r="A7" s="8" t="s">
        <v>19</v>
      </c>
      <c r="B7" s="2" t="s">
        <v>0</v>
      </c>
      <c r="C7" s="9">
        <v>1</v>
      </c>
      <c r="D7" s="5">
        <v>1</v>
      </c>
      <c r="E7" s="5">
        <v>1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10">
        <f t="shared" ref="L7:L21" si="0">IF(OR(C7=0,C7=""),"",IF(SUM(E7:K7)=7,100,IF(SUM(E7:K7)=6,75,IF(SUM(E7:K7)&lt;5,0,50))))</f>
        <v>0</v>
      </c>
      <c r="M7" s="10">
        <f t="shared" ref="M7:M21" si="1">IF(L7="","",L7/100)</f>
        <v>0</v>
      </c>
    </row>
    <row r="8" spans="1:13" customFormat="1" ht="15">
      <c r="A8" s="8" t="s">
        <v>20</v>
      </c>
      <c r="B8" s="2" t="s">
        <v>1</v>
      </c>
      <c r="C8" s="9">
        <v>1</v>
      </c>
      <c r="D8" s="5">
        <v>1</v>
      </c>
      <c r="E8" s="5">
        <v>0</v>
      </c>
      <c r="F8" s="5">
        <v>1</v>
      </c>
      <c r="G8" s="5">
        <v>1</v>
      </c>
      <c r="H8" s="5">
        <v>0</v>
      </c>
      <c r="I8" s="5">
        <v>0</v>
      </c>
      <c r="J8" s="5">
        <v>0</v>
      </c>
      <c r="K8" s="5">
        <v>0</v>
      </c>
      <c r="L8" s="10">
        <f t="shared" si="0"/>
        <v>0</v>
      </c>
      <c r="M8" s="10">
        <f t="shared" si="1"/>
        <v>0</v>
      </c>
    </row>
    <row r="9" spans="1:13" customFormat="1" ht="30">
      <c r="A9" s="8" t="s">
        <v>21</v>
      </c>
      <c r="B9" s="2" t="s">
        <v>2</v>
      </c>
      <c r="C9" s="9">
        <v>1</v>
      </c>
      <c r="D9" s="5">
        <v>1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10">
        <f t="shared" si="0"/>
        <v>0</v>
      </c>
      <c r="M9" s="10">
        <f t="shared" si="1"/>
        <v>0</v>
      </c>
    </row>
    <row r="10" spans="1:13" customFormat="1" ht="15">
      <c r="A10" s="8" t="s">
        <v>22</v>
      </c>
      <c r="B10" s="2" t="s">
        <v>3</v>
      </c>
      <c r="C10" s="9">
        <v>1</v>
      </c>
      <c r="D10" s="5">
        <v>1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10">
        <f t="shared" si="0"/>
        <v>0</v>
      </c>
      <c r="M10" s="10">
        <f t="shared" si="1"/>
        <v>0</v>
      </c>
    </row>
    <row r="11" spans="1:13" customFormat="1" ht="15">
      <c r="A11" s="8" t="s">
        <v>23</v>
      </c>
      <c r="B11" s="2" t="s">
        <v>4</v>
      </c>
      <c r="C11" s="9">
        <v>1</v>
      </c>
      <c r="D11" s="5">
        <v>1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10">
        <f t="shared" si="0"/>
        <v>0</v>
      </c>
      <c r="M11" s="10">
        <f t="shared" si="1"/>
        <v>0</v>
      </c>
    </row>
    <row r="12" spans="1:13" customFormat="1" ht="15">
      <c r="A12" s="8" t="s">
        <v>24</v>
      </c>
      <c r="B12" s="2" t="s">
        <v>5</v>
      </c>
      <c r="C12" s="9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>
        <v>1</v>
      </c>
      <c r="K12" s="5">
        <v>1</v>
      </c>
      <c r="L12" s="10">
        <f t="shared" si="0"/>
        <v>100</v>
      </c>
      <c r="M12" s="10">
        <f t="shared" si="1"/>
        <v>1</v>
      </c>
    </row>
    <row r="13" spans="1:13" customFormat="1" ht="15">
      <c r="A13" s="8" t="s">
        <v>25</v>
      </c>
      <c r="B13" s="2" t="s">
        <v>6</v>
      </c>
      <c r="C13" s="9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>
        <v>1</v>
      </c>
      <c r="K13" s="5">
        <v>1</v>
      </c>
      <c r="L13" s="10">
        <f t="shared" si="0"/>
        <v>100</v>
      </c>
      <c r="M13" s="10">
        <f t="shared" si="1"/>
        <v>1</v>
      </c>
    </row>
    <row r="14" spans="1:13" customFormat="1" ht="30">
      <c r="A14" s="8" t="s">
        <v>26</v>
      </c>
      <c r="B14" s="2" t="s">
        <v>7</v>
      </c>
      <c r="C14" s="9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>
        <v>1</v>
      </c>
      <c r="K14" s="5">
        <v>1</v>
      </c>
      <c r="L14" s="10">
        <f t="shared" si="0"/>
        <v>100</v>
      </c>
      <c r="M14" s="10">
        <f t="shared" si="1"/>
        <v>1</v>
      </c>
    </row>
    <row r="15" spans="1:13" customFormat="1" ht="30">
      <c r="A15" s="8" t="s">
        <v>27</v>
      </c>
      <c r="B15" s="2" t="s">
        <v>8</v>
      </c>
      <c r="C15" s="9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>
        <v>1</v>
      </c>
      <c r="K15" s="5">
        <v>0</v>
      </c>
      <c r="L15" s="10">
        <f t="shared" si="0"/>
        <v>75</v>
      </c>
      <c r="M15" s="10">
        <f t="shared" si="1"/>
        <v>0.75</v>
      </c>
    </row>
    <row r="16" spans="1:13" customFormat="1" ht="15">
      <c r="A16" s="8" t="s">
        <v>28</v>
      </c>
      <c r="B16" s="2" t="s">
        <v>9</v>
      </c>
      <c r="C16" s="9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>
        <v>1</v>
      </c>
      <c r="K16" s="5">
        <v>1</v>
      </c>
      <c r="L16" s="10">
        <f t="shared" si="0"/>
        <v>100</v>
      </c>
      <c r="M16" s="10">
        <f t="shared" si="1"/>
        <v>1</v>
      </c>
    </row>
    <row r="17" spans="1:13" customFormat="1" ht="30">
      <c r="A17" s="8" t="s">
        <v>29</v>
      </c>
      <c r="B17" s="2" t="s">
        <v>10</v>
      </c>
      <c r="C17" s="9">
        <v>1</v>
      </c>
      <c r="D17" s="5">
        <v>1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10">
        <f t="shared" si="0"/>
        <v>0</v>
      </c>
      <c r="M17" s="10">
        <f t="shared" si="1"/>
        <v>0</v>
      </c>
    </row>
    <row r="18" spans="1:13" customFormat="1" ht="15">
      <c r="A18" s="8" t="s">
        <v>30</v>
      </c>
      <c r="B18" s="2" t="s">
        <v>11</v>
      </c>
      <c r="C18" s="9">
        <v>1</v>
      </c>
      <c r="D18" s="5">
        <v>1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10">
        <f t="shared" si="0"/>
        <v>0</v>
      </c>
      <c r="M18" s="10">
        <f t="shared" si="1"/>
        <v>0</v>
      </c>
    </row>
    <row r="19" spans="1:13" customFormat="1" ht="30">
      <c r="A19" s="8" t="s">
        <v>31</v>
      </c>
      <c r="B19" s="2" t="s">
        <v>12</v>
      </c>
      <c r="C19" s="9">
        <v>1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10">
        <f t="shared" si="0"/>
        <v>0</v>
      </c>
      <c r="M19" s="10">
        <f t="shared" si="1"/>
        <v>0</v>
      </c>
    </row>
    <row r="20" spans="1:13" customFormat="1" ht="30">
      <c r="A20" s="8" t="s">
        <v>32</v>
      </c>
      <c r="B20" s="2" t="s">
        <v>13</v>
      </c>
      <c r="C20" s="9">
        <v>1</v>
      </c>
      <c r="D20" s="5">
        <v>1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10">
        <f t="shared" si="0"/>
        <v>0</v>
      </c>
      <c r="M20" s="10">
        <f t="shared" si="1"/>
        <v>0</v>
      </c>
    </row>
    <row r="21" spans="1:13" customFormat="1" ht="30">
      <c r="A21" s="8" t="s">
        <v>33</v>
      </c>
      <c r="B21" s="2" t="s">
        <v>14</v>
      </c>
      <c r="C21" s="9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>
        <v>1</v>
      </c>
      <c r="K21" s="5">
        <v>1</v>
      </c>
      <c r="L21" s="10">
        <f t="shared" si="0"/>
        <v>100</v>
      </c>
      <c r="M21" s="10">
        <f t="shared" si="1"/>
        <v>1</v>
      </c>
    </row>
    <row r="22" spans="1:13" customFormat="1" ht="15">
      <c r="A22" s="8"/>
      <c r="B22" s="3" t="s">
        <v>34</v>
      </c>
      <c r="C22" s="13"/>
      <c r="D22" s="6"/>
      <c r="E22" s="6"/>
      <c r="F22" s="6"/>
      <c r="G22" s="6"/>
      <c r="H22" s="6"/>
      <c r="I22" s="6"/>
      <c r="J22" s="6"/>
      <c r="K22" s="6"/>
      <c r="L22" s="14"/>
      <c r="M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D7:D22 E12:K14 E15:J15 E16:K16 E21:K21" name="krista_tf_7266_0_4"/>
    <protectedRange sqref="E7:E11 E17:E20 E22" name="krista_tf_7267_0_4"/>
    <protectedRange sqref="F7:F11 G10:K11 F17:K20 F22" name="krista_tf_7268_0_4"/>
    <protectedRange sqref="G7:G9 G22" name="krista_tf_7269_0_4"/>
    <protectedRange sqref="H7:H9 H22" name="krista_tf_7734_0_4"/>
    <protectedRange sqref="I7:I9 I22" name="krista_tf_7697_0_4"/>
    <protectedRange sqref="J7:J9 J22" name="krista_tf_7698_0_4"/>
    <protectedRange sqref="K7:K9 K15 K22" name="krista_tf_7699_0_4"/>
    <protectedRange sqref="L7:L22" name="krista_tr_296_0_4"/>
    <protectedRange sqref="M7:M22" name="krista_tr_238_0_4"/>
  </protectedRanges>
  <mergeCells count="8">
    <mergeCell ref="L4:L5"/>
    <mergeCell ref="M4:M5"/>
    <mergeCell ref="A2:I2"/>
    <mergeCell ref="A4:A5"/>
    <mergeCell ref="B4:B5"/>
    <mergeCell ref="C4:C5"/>
    <mergeCell ref="D4:D5"/>
    <mergeCell ref="E4:K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29.42578125" style="7" customWidth="1"/>
    <col min="5" max="5" width="11.28515625" style="7" customWidth="1"/>
    <col min="6" max="6" width="11.85546875" style="7" customWidth="1"/>
    <col min="7" max="7" width="12.28515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38.25" customHeight="1">
      <c r="A2" s="92" t="s">
        <v>159</v>
      </c>
      <c r="B2" s="92"/>
      <c r="C2" s="92"/>
      <c r="D2" s="92"/>
      <c r="E2" s="92"/>
      <c r="F2" s="92"/>
      <c r="G2" s="15"/>
      <c r="H2" s="15"/>
      <c r="I2" s="15"/>
    </row>
    <row r="3" spans="1:9" ht="13.5" customHeight="1" thickBot="1">
      <c r="A3" s="15"/>
      <c r="B3" s="16"/>
      <c r="C3" s="16"/>
      <c r="D3" s="16"/>
      <c r="E3" s="16"/>
    </row>
    <row r="4" spans="1:9" ht="66.75" customHeight="1">
      <c r="A4" s="42" t="s">
        <v>15</v>
      </c>
      <c r="B4" s="42" t="s">
        <v>16</v>
      </c>
      <c r="C4" s="43" t="s">
        <v>237</v>
      </c>
      <c r="D4" s="43" t="s">
        <v>312</v>
      </c>
      <c r="E4" s="41" t="s">
        <v>168</v>
      </c>
      <c r="F4" s="41" t="s">
        <v>160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</v>
      </c>
      <c r="E6" s="10">
        <f t="shared" ref="E6:E20" si="0">IF(OR(C6=0,C6=""),"",D6)</f>
        <v>1</v>
      </c>
      <c r="F6" s="10">
        <f t="shared" ref="F6:F20" si="1">IF(E6="","",E6)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1</v>
      </c>
      <c r="E7" s="10">
        <f t="shared" si="0"/>
        <v>1</v>
      </c>
      <c r="F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10">
        <f t="shared" si="0"/>
        <v>1</v>
      </c>
      <c r="F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1</v>
      </c>
      <c r="E9" s="10">
        <f t="shared" si="0"/>
        <v>1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10">
        <f t="shared" si="0"/>
        <v>1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1</v>
      </c>
      <c r="E11" s="10">
        <f t="shared" si="0"/>
        <v>1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10">
        <f t="shared" si="0"/>
        <v>1</v>
      </c>
      <c r="F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10">
        <f t="shared" si="0"/>
        <v>1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1</v>
      </c>
      <c r="E14" s="10">
        <f t="shared" si="0"/>
        <v>1</v>
      </c>
      <c r="F14" s="10">
        <f t="shared" si="1"/>
        <v>1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1</v>
      </c>
      <c r="E15" s="10">
        <f t="shared" si="0"/>
        <v>1</v>
      </c>
      <c r="F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1</v>
      </c>
      <c r="E16" s="10">
        <f t="shared" si="0"/>
        <v>1</v>
      </c>
      <c r="F16" s="10">
        <f t="shared" si="1"/>
        <v>1</v>
      </c>
    </row>
    <row r="17" spans="1:6" customFormat="1" ht="15">
      <c r="A17" s="8" t="s">
        <v>30</v>
      </c>
      <c r="B17" s="2" t="s">
        <v>11</v>
      </c>
      <c r="C17" s="9">
        <v>1</v>
      </c>
      <c r="D17" s="5">
        <v>1</v>
      </c>
      <c r="E17" s="10">
        <f t="shared" si="0"/>
        <v>1</v>
      </c>
      <c r="F17" s="10">
        <f t="shared" si="1"/>
        <v>1</v>
      </c>
    </row>
    <row r="18" spans="1:6" customFormat="1" ht="30">
      <c r="A18" s="8" t="s">
        <v>31</v>
      </c>
      <c r="B18" s="2" t="s">
        <v>12</v>
      </c>
      <c r="C18" s="9">
        <v>1</v>
      </c>
      <c r="D18" s="5">
        <v>1</v>
      </c>
      <c r="E18" s="10">
        <f t="shared" si="0"/>
        <v>1</v>
      </c>
      <c r="F18" s="10">
        <f t="shared" si="1"/>
        <v>1</v>
      </c>
    </row>
    <row r="19" spans="1:6" customFormat="1" ht="30">
      <c r="A19" s="8" t="s">
        <v>32</v>
      </c>
      <c r="B19" s="2" t="s">
        <v>13</v>
      </c>
      <c r="C19" s="9">
        <v>1</v>
      </c>
      <c r="D19" s="5">
        <v>1</v>
      </c>
      <c r="E19" s="10">
        <f t="shared" si="0"/>
        <v>1</v>
      </c>
      <c r="F19" s="10">
        <f t="shared" si="1"/>
        <v>1</v>
      </c>
    </row>
    <row r="20" spans="1:6" customFormat="1" ht="30">
      <c r="A20" s="8" t="s">
        <v>33</v>
      </c>
      <c r="B20" s="2" t="s">
        <v>14</v>
      </c>
      <c r="C20" s="9">
        <v>1</v>
      </c>
      <c r="D20" s="5">
        <v>1</v>
      </c>
      <c r="E20" s="10">
        <f t="shared" si="0"/>
        <v>1</v>
      </c>
      <c r="F20" s="10">
        <f t="shared" si="1"/>
        <v>1</v>
      </c>
    </row>
    <row r="21" spans="1:6" customFormat="1" ht="15">
      <c r="A21" s="8"/>
      <c r="B21" s="3" t="s">
        <v>34</v>
      </c>
      <c r="C21" s="13"/>
      <c r="D21" s="6"/>
      <c r="E21" s="14"/>
      <c r="F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A26:A40 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42" style="7" customWidth="1"/>
    <col min="5" max="5" width="13.28515625" style="7" customWidth="1"/>
    <col min="6" max="6" width="12.140625" style="7" customWidth="1"/>
    <col min="7" max="7" width="11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36.75" customHeight="1">
      <c r="A2" s="92" t="s">
        <v>162</v>
      </c>
      <c r="B2" s="92"/>
      <c r="C2" s="92"/>
      <c r="D2" s="92"/>
      <c r="E2" s="92"/>
      <c r="F2" s="92"/>
      <c r="G2" s="15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134.25" customHeight="1">
      <c r="A4" s="44" t="s">
        <v>15</v>
      </c>
      <c r="B4" s="42" t="s">
        <v>16</v>
      </c>
      <c r="C4" s="43" t="s">
        <v>163</v>
      </c>
      <c r="D4" s="43" t="s">
        <v>313</v>
      </c>
      <c r="E4" s="41" t="s">
        <v>169</v>
      </c>
      <c r="F4" s="41" t="s">
        <v>164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</v>
      </c>
      <c r="E6" s="10">
        <f t="shared" ref="E6:E20" si="0">IF(OR(C6=0,C6=""),"",D6)</f>
        <v>1</v>
      </c>
      <c r="F6" s="10">
        <f t="shared" ref="F6:F20" si="1">IF(E6="","",E6)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1</v>
      </c>
      <c r="E7" s="10">
        <f t="shared" si="0"/>
        <v>1</v>
      </c>
      <c r="F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10">
        <f t="shared" si="0"/>
        <v>1</v>
      </c>
      <c r="F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1</v>
      </c>
      <c r="E9" s="10">
        <f t="shared" si="0"/>
        <v>1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10">
        <f t="shared" si="0"/>
        <v>1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1</v>
      </c>
      <c r="E11" s="10">
        <f t="shared" si="0"/>
        <v>1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0</v>
      </c>
      <c r="E12" s="10">
        <f t="shared" si="0"/>
        <v>0</v>
      </c>
      <c r="F12" s="10">
        <f t="shared" si="1"/>
        <v>0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10">
        <f t="shared" si="0"/>
        <v>1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1</v>
      </c>
      <c r="E14" s="10">
        <f t="shared" si="0"/>
        <v>1</v>
      </c>
      <c r="F14" s="10">
        <f t="shared" si="1"/>
        <v>1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0</v>
      </c>
      <c r="E15" s="10">
        <f t="shared" si="0"/>
        <v>0</v>
      </c>
      <c r="F15" s="10">
        <f t="shared" si="1"/>
        <v>0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1</v>
      </c>
      <c r="E16" s="10">
        <f t="shared" si="0"/>
        <v>1</v>
      </c>
      <c r="F16" s="10">
        <f t="shared" si="1"/>
        <v>1</v>
      </c>
    </row>
    <row r="17" spans="1:6" customFormat="1" ht="15">
      <c r="A17" s="8" t="s">
        <v>30</v>
      </c>
      <c r="B17" s="2" t="s">
        <v>11</v>
      </c>
      <c r="C17" s="9">
        <v>1</v>
      </c>
      <c r="D17" s="5">
        <v>1</v>
      </c>
      <c r="E17" s="10">
        <f t="shared" si="0"/>
        <v>1</v>
      </c>
      <c r="F17" s="10">
        <f t="shared" si="1"/>
        <v>1</v>
      </c>
    </row>
    <row r="18" spans="1:6" customFormat="1" ht="30">
      <c r="A18" s="8" t="s">
        <v>31</v>
      </c>
      <c r="B18" s="2" t="s">
        <v>12</v>
      </c>
      <c r="C18" s="9">
        <v>1</v>
      </c>
      <c r="D18" s="5">
        <v>1</v>
      </c>
      <c r="E18" s="10">
        <f t="shared" si="0"/>
        <v>1</v>
      </c>
      <c r="F18" s="10">
        <f t="shared" si="1"/>
        <v>1</v>
      </c>
    </row>
    <row r="19" spans="1:6" customFormat="1" ht="30">
      <c r="A19" s="8" t="s">
        <v>32</v>
      </c>
      <c r="B19" s="2" t="s">
        <v>13</v>
      </c>
      <c r="C19" s="9">
        <v>1</v>
      </c>
      <c r="D19" s="5">
        <v>1</v>
      </c>
      <c r="E19" s="10">
        <f t="shared" si="0"/>
        <v>1</v>
      </c>
      <c r="F19" s="10">
        <f t="shared" si="1"/>
        <v>1</v>
      </c>
    </row>
    <row r="20" spans="1:6" customFormat="1" ht="30">
      <c r="A20" s="8" t="s">
        <v>33</v>
      </c>
      <c r="B20" s="2" t="s">
        <v>14</v>
      </c>
      <c r="C20" s="9">
        <v>1</v>
      </c>
      <c r="D20" s="5">
        <v>1</v>
      </c>
      <c r="E20" s="10">
        <f t="shared" si="0"/>
        <v>1</v>
      </c>
      <c r="F20" s="10">
        <f t="shared" si="1"/>
        <v>1</v>
      </c>
    </row>
    <row r="21" spans="1:6" customFormat="1" ht="15">
      <c r="A21" s="8"/>
      <c r="B21" s="3" t="s">
        <v>34</v>
      </c>
      <c r="C21" s="13"/>
      <c r="D21" s="6"/>
      <c r="E21" s="14">
        <v>0</v>
      </c>
      <c r="F21" s="14">
        <v>0</v>
      </c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8198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32" style="7" customWidth="1"/>
    <col min="5" max="5" width="11.28515625" style="7" customWidth="1"/>
    <col min="6" max="6" width="11.85546875" style="7" customWidth="1"/>
    <col min="7" max="7" width="12.28515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38.25" customHeight="1">
      <c r="A2" s="92" t="s">
        <v>165</v>
      </c>
      <c r="B2" s="92"/>
      <c r="C2" s="92"/>
      <c r="D2" s="92"/>
      <c r="E2" s="92"/>
      <c r="F2" s="92"/>
      <c r="G2" s="15"/>
      <c r="H2" s="15"/>
      <c r="I2" s="15"/>
    </row>
    <row r="3" spans="1:9" ht="13.5" customHeight="1" thickBot="1">
      <c r="A3" s="15"/>
      <c r="B3" s="16"/>
      <c r="C3" s="16"/>
      <c r="D3" s="16"/>
      <c r="E3" s="16"/>
    </row>
    <row r="4" spans="1:9" ht="105" customHeight="1" thickBot="1">
      <c r="A4" s="42" t="s">
        <v>15</v>
      </c>
      <c r="B4" s="42" t="s">
        <v>16</v>
      </c>
      <c r="C4" s="43" t="s">
        <v>167</v>
      </c>
      <c r="D4" s="67" t="s">
        <v>314</v>
      </c>
      <c r="E4" s="41" t="s">
        <v>170</v>
      </c>
      <c r="F4" s="41" t="s">
        <v>166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0</v>
      </c>
      <c r="E6" s="10">
        <f t="shared" ref="E6:E20" si="0">IF(OR(C6=0,C6=""),"",D6)</f>
        <v>0</v>
      </c>
      <c r="F6" s="10">
        <f t="shared" ref="F6:F20" si="1">IF(E6="","",IF(E6=0,1,0))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0</v>
      </c>
      <c r="E7" s="10">
        <f t="shared" si="0"/>
        <v>0</v>
      </c>
      <c r="F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30</v>
      </c>
      <c r="E8" s="10">
        <f t="shared" si="0"/>
        <v>30</v>
      </c>
      <c r="F8" s="10">
        <f t="shared" si="1"/>
        <v>0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0</v>
      </c>
      <c r="E9" s="10">
        <f t="shared" si="0"/>
        <v>0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0</v>
      </c>
      <c r="E10" s="10">
        <f t="shared" si="0"/>
        <v>0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0</v>
      </c>
      <c r="E11" s="10">
        <f t="shared" si="0"/>
        <v>0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0</v>
      </c>
      <c r="E12" s="10">
        <f t="shared" si="0"/>
        <v>0</v>
      </c>
      <c r="F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0</v>
      </c>
      <c r="E13" s="10">
        <f t="shared" si="0"/>
        <v>0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0</v>
      </c>
      <c r="E14" s="10">
        <f t="shared" si="0"/>
        <v>0</v>
      </c>
      <c r="F14" s="10">
        <f t="shared" si="1"/>
        <v>1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0</v>
      </c>
      <c r="E15" s="10">
        <f t="shared" si="0"/>
        <v>0</v>
      </c>
      <c r="F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0</v>
      </c>
      <c r="E16" s="10">
        <f t="shared" si="0"/>
        <v>0</v>
      </c>
      <c r="F16" s="10">
        <f t="shared" si="1"/>
        <v>1</v>
      </c>
    </row>
    <row r="17" spans="1:6" customFormat="1" ht="15">
      <c r="A17" s="8" t="s">
        <v>30</v>
      </c>
      <c r="B17" s="2" t="s">
        <v>11</v>
      </c>
      <c r="C17" s="9">
        <v>1</v>
      </c>
      <c r="D17" s="5">
        <v>0</v>
      </c>
      <c r="E17" s="10">
        <f t="shared" si="0"/>
        <v>0</v>
      </c>
      <c r="F17" s="10">
        <f t="shared" si="1"/>
        <v>1</v>
      </c>
    </row>
    <row r="18" spans="1:6" customFormat="1" ht="30">
      <c r="A18" s="8" t="s">
        <v>31</v>
      </c>
      <c r="B18" s="2" t="s">
        <v>12</v>
      </c>
      <c r="C18" s="9">
        <v>1</v>
      </c>
      <c r="D18" s="5">
        <v>0</v>
      </c>
      <c r="E18" s="10">
        <f t="shared" si="0"/>
        <v>0</v>
      </c>
      <c r="F18" s="10">
        <f t="shared" si="1"/>
        <v>1</v>
      </c>
    </row>
    <row r="19" spans="1:6" customFormat="1" ht="30">
      <c r="A19" s="8" t="s">
        <v>32</v>
      </c>
      <c r="B19" s="2" t="s">
        <v>13</v>
      </c>
      <c r="C19" s="9">
        <v>1</v>
      </c>
      <c r="D19" s="5">
        <v>0</v>
      </c>
      <c r="E19" s="10">
        <f t="shared" si="0"/>
        <v>0</v>
      </c>
      <c r="F19" s="10">
        <f t="shared" si="1"/>
        <v>1</v>
      </c>
    </row>
    <row r="20" spans="1:6" customFormat="1" ht="30">
      <c r="A20" s="8" t="s">
        <v>33</v>
      </c>
      <c r="B20" s="2" t="s">
        <v>14</v>
      </c>
      <c r="C20" s="9">
        <v>1</v>
      </c>
      <c r="D20" s="5">
        <v>0</v>
      </c>
      <c r="E20" s="10">
        <f t="shared" si="0"/>
        <v>0</v>
      </c>
      <c r="F20" s="10">
        <f t="shared" si="1"/>
        <v>1</v>
      </c>
    </row>
    <row r="21" spans="1:6" customFormat="1" ht="15">
      <c r="A21" s="8"/>
      <c r="B21" s="3" t="s">
        <v>34</v>
      </c>
      <c r="C21" s="13"/>
      <c r="D21" s="6"/>
      <c r="E21" s="14"/>
      <c r="F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A26:A40 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42" style="7" customWidth="1"/>
    <col min="5" max="5" width="13.28515625" style="7" customWidth="1"/>
    <col min="6" max="6" width="12.140625" style="7" customWidth="1"/>
    <col min="7" max="7" width="11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18" customHeight="1">
      <c r="A2" s="92" t="s">
        <v>171</v>
      </c>
      <c r="B2" s="92"/>
      <c r="C2" s="92"/>
      <c r="D2" s="92"/>
      <c r="E2" s="92"/>
      <c r="F2" s="92"/>
      <c r="G2" s="15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99.75" customHeight="1">
      <c r="A4" s="44" t="s">
        <v>15</v>
      </c>
      <c r="B4" s="42" t="s">
        <v>16</v>
      </c>
      <c r="C4" s="43" t="s">
        <v>172</v>
      </c>
      <c r="D4" s="43" t="s">
        <v>315</v>
      </c>
      <c r="E4" s="41" t="s">
        <v>173</v>
      </c>
      <c r="F4" s="41" t="s">
        <v>174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</v>
      </c>
      <c r="E6" s="10">
        <f t="shared" ref="E6:E20" si="0">IF(OR(C6=0,C6=""),"",D6)</f>
        <v>1</v>
      </c>
      <c r="F6" s="10">
        <f t="shared" ref="F6:F20" si="1">IF(E6="","",E6)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1</v>
      </c>
      <c r="E7" s="10">
        <f t="shared" si="0"/>
        <v>1</v>
      </c>
      <c r="F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10">
        <f t="shared" si="0"/>
        <v>1</v>
      </c>
      <c r="F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1</v>
      </c>
      <c r="E9" s="10">
        <f t="shared" si="0"/>
        <v>1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10">
        <f t="shared" si="0"/>
        <v>1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1</v>
      </c>
      <c r="E11" s="10">
        <f t="shared" si="0"/>
        <v>1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10">
        <f t="shared" si="0"/>
        <v>1</v>
      </c>
      <c r="F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10">
        <f t="shared" si="0"/>
        <v>1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1</v>
      </c>
      <c r="E14" s="10">
        <f t="shared" si="0"/>
        <v>1</v>
      </c>
      <c r="F14" s="10">
        <f t="shared" si="1"/>
        <v>1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1</v>
      </c>
      <c r="E15" s="10">
        <f t="shared" si="0"/>
        <v>1</v>
      </c>
      <c r="F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1</v>
      </c>
      <c r="E16" s="10">
        <f t="shared" si="0"/>
        <v>1</v>
      </c>
      <c r="F16" s="10">
        <f t="shared" si="1"/>
        <v>1</v>
      </c>
    </row>
    <row r="17" spans="1:6" customFormat="1" ht="15">
      <c r="A17" s="8" t="s">
        <v>30</v>
      </c>
      <c r="B17" s="2" t="s">
        <v>11</v>
      </c>
      <c r="C17" s="9">
        <v>1</v>
      </c>
      <c r="D17" s="5">
        <v>1</v>
      </c>
      <c r="E17" s="10">
        <f t="shared" si="0"/>
        <v>1</v>
      </c>
      <c r="F17" s="10">
        <f t="shared" si="1"/>
        <v>1</v>
      </c>
    </row>
    <row r="18" spans="1:6" customFormat="1" ht="30">
      <c r="A18" s="8" t="s">
        <v>31</v>
      </c>
      <c r="B18" s="2" t="s">
        <v>12</v>
      </c>
      <c r="C18" s="9">
        <v>1</v>
      </c>
      <c r="D18" s="5">
        <v>1</v>
      </c>
      <c r="E18" s="10">
        <f t="shared" si="0"/>
        <v>1</v>
      </c>
      <c r="F18" s="10">
        <f t="shared" si="1"/>
        <v>1</v>
      </c>
    </row>
    <row r="19" spans="1:6" customFormat="1" ht="30">
      <c r="A19" s="8" t="s">
        <v>32</v>
      </c>
      <c r="B19" s="2" t="s">
        <v>13</v>
      </c>
      <c r="C19" s="9">
        <v>1</v>
      </c>
      <c r="D19" s="5">
        <v>1</v>
      </c>
      <c r="E19" s="10">
        <f t="shared" si="0"/>
        <v>1</v>
      </c>
      <c r="F19" s="10">
        <f t="shared" si="1"/>
        <v>1</v>
      </c>
    </row>
    <row r="20" spans="1:6" customFormat="1" ht="30">
      <c r="A20" s="8" t="s">
        <v>33</v>
      </c>
      <c r="B20" s="2" t="s">
        <v>14</v>
      </c>
      <c r="C20" s="9">
        <v>1</v>
      </c>
      <c r="D20" s="5">
        <v>1</v>
      </c>
      <c r="E20" s="10">
        <f t="shared" si="0"/>
        <v>1</v>
      </c>
      <c r="F20" s="10">
        <f t="shared" si="1"/>
        <v>1</v>
      </c>
    </row>
    <row r="21" spans="1:6" customFormat="1" ht="15">
      <c r="A21" s="8"/>
      <c r="B21" s="3" t="s">
        <v>34</v>
      </c>
      <c r="C21" s="13"/>
      <c r="D21" s="6"/>
      <c r="E21" s="14">
        <v>0</v>
      </c>
      <c r="F21" s="14">
        <v>0</v>
      </c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8196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35" style="7" customWidth="1"/>
    <col min="5" max="5" width="32.42578125" style="7" customWidth="1"/>
    <col min="6" max="7" width="12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21" customHeight="1">
      <c r="A2" s="92" t="s">
        <v>175</v>
      </c>
      <c r="B2" s="92"/>
      <c r="C2" s="92"/>
      <c r="D2" s="92"/>
      <c r="E2" s="92"/>
      <c r="F2" s="92"/>
      <c r="G2" s="92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126.75" customHeight="1" thickBot="1">
      <c r="A4" s="44" t="s">
        <v>15</v>
      </c>
      <c r="B4" s="42" t="s">
        <v>16</v>
      </c>
      <c r="C4" s="43" t="s">
        <v>178</v>
      </c>
      <c r="D4" s="84" t="s">
        <v>179</v>
      </c>
      <c r="E4" s="84" t="s">
        <v>180</v>
      </c>
      <c r="F4" s="41" t="s">
        <v>176</v>
      </c>
      <c r="G4" s="41" t="s">
        <v>177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69</v>
      </c>
      <c r="E5" s="17" t="s">
        <v>228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</v>
      </c>
      <c r="E6" s="5">
        <v>7</v>
      </c>
      <c r="F6" s="10">
        <f t="shared" ref="F6:F20" si="0">IF(OR(C6=0,C6=""),"",IF(AND(D6=0,E6&gt;0),0,(100*(D6-E6)/D6)))</f>
        <v>-600</v>
      </c>
      <c r="G6" s="10">
        <f t="shared" ref="G6:G20" si="1">IF(F6="","",IF(AND(D6=0,E6=0),1,IF(F6&gt;=50,1,IF(AND(F6&lt;=50,F6&gt;=0),(1-(50-F6)/50),IF(OR(F6&lt;0,AND(D6=0,E6&lt;&gt;0)),0)))))</f>
        <v>0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3</v>
      </c>
      <c r="E7" s="5">
        <v>3</v>
      </c>
      <c r="F7" s="10">
        <f t="shared" si="0"/>
        <v>0</v>
      </c>
      <c r="G7" s="10">
        <f t="shared" si="1"/>
        <v>0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2</v>
      </c>
      <c r="E8" s="5">
        <v>0</v>
      </c>
      <c r="F8" s="10">
        <f t="shared" si="0"/>
        <v>100</v>
      </c>
      <c r="G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3</v>
      </c>
      <c r="E9" s="5">
        <v>0</v>
      </c>
      <c r="F9" s="10">
        <f t="shared" si="0"/>
        <v>100</v>
      </c>
      <c r="G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5">
        <v>3</v>
      </c>
      <c r="F10" s="10">
        <f t="shared" si="0"/>
        <v>-200</v>
      </c>
      <c r="G10" s="10">
        <f t="shared" si="1"/>
        <v>0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4</v>
      </c>
      <c r="E11" s="5">
        <v>6</v>
      </c>
      <c r="F11" s="10">
        <f t="shared" si="0"/>
        <v>-50</v>
      </c>
      <c r="G11" s="10">
        <f t="shared" si="1"/>
        <v>0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5">
        <v>1</v>
      </c>
      <c r="F12" s="10">
        <f t="shared" si="0"/>
        <v>0</v>
      </c>
      <c r="G12" s="10">
        <f t="shared" si="1"/>
        <v>0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5</v>
      </c>
      <c r="E13" s="5">
        <v>5</v>
      </c>
      <c r="F13" s="10">
        <f t="shared" si="0"/>
        <v>0</v>
      </c>
      <c r="G13" s="10">
        <f t="shared" si="1"/>
        <v>0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1</v>
      </c>
      <c r="E14" s="5">
        <v>2</v>
      </c>
      <c r="F14" s="10">
        <f t="shared" si="0"/>
        <v>-100</v>
      </c>
      <c r="G14" s="10">
        <f t="shared" si="1"/>
        <v>0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1</v>
      </c>
      <c r="E15" s="5">
        <v>3</v>
      </c>
      <c r="F15" s="10">
        <f t="shared" si="0"/>
        <v>-200</v>
      </c>
      <c r="G15" s="10">
        <f t="shared" si="1"/>
        <v>0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3</v>
      </c>
      <c r="E16" s="5">
        <v>4</v>
      </c>
      <c r="F16" s="10">
        <f t="shared" si="0"/>
        <v>-33.333333333333336</v>
      </c>
      <c r="G16" s="10">
        <f t="shared" si="1"/>
        <v>0</v>
      </c>
    </row>
    <row r="17" spans="1:7" customFormat="1" ht="15">
      <c r="A17" s="8" t="s">
        <v>30</v>
      </c>
      <c r="B17" s="2" t="s">
        <v>11</v>
      </c>
      <c r="C17" s="9">
        <v>1</v>
      </c>
      <c r="D17" s="5">
        <v>5</v>
      </c>
      <c r="E17" s="5">
        <v>1</v>
      </c>
      <c r="F17" s="10">
        <f t="shared" si="0"/>
        <v>80</v>
      </c>
      <c r="G17" s="10">
        <f t="shared" si="1"/>
        <v>1</v>
      </c>
    </row>
    <row r="18" spans="1:7" customFormat="1" ht="30">
      <c r="A18" s="8" t="s">
        <v>31</v>
      </c>
      <c r="B18" s="2" t="s">
        <v>12</v>
      </c>
      <c r="C18" s="9">
        <v>1</v>
      </c>
      <c r="D18" s="5">
        <v>5</v>
      </c>
      <c r="E18" s="5">
        <v>1</v>
      </c>
      <c r="F18" s="10">
        <f t="shared" si="0"/>
        <v>80</v>
      </c>
      <c r="G18" s="10">
        <f t="shared" si="1"/>
        <v>1</v>
      </c>
    </row>
    <row r="19" spans="1:7" customFormat="1" ht="30">
      <c r="A19" s="8" t="s">
        <v>32</v>
      </c>
      <c r="B19" s="2" t="s">
        <v>13</v>
      </c>
      <c r="C19" s="9">
        <v>1</v>
      </c>
      <c r="D19" s="5">
        <v>5</v>
      </c>
      <c r="E19" s="5">
        <v>8</v>
      </c>
      <c r="F19" s="10">
        <f t="shared" si="0"/>
        <v>-60</v>
      </c>
      <c r="G19" s="10">
        <f t="shared" si="1"/>
        <v>0</v>
      </c>
    </row>
    <row r="20" spans="1:7" customFormat="1" ht="30">
      <c r="A20" s="8" t="s">
        <v>33</v>
      </c>
      <c r="B20" s="2" t="s">
        <v>14</v>
      </c>
      <c r="C20" s="9">
        <v>1</v>
      </c>
      <c r="D20" s="5">
        <v>6</v>
      </c>
      <c r="E20" s="5">
        <v>3</v>
      </c>
      <c r="F20" s="10">
        <f t="shared" si="0"/>
        <v>50</v>
      </c>
      <c r="G20" s="10">
        <f t="shared" si="1"/>
        <v>1</v>
      </c>
    </row>
    <row r="21" spans="1:7" customFormat="1" ht="15">
      <c r="A21" s="8"/>
      <c r="B21" s="3" t="s">
        <v>34</v>
      </c>
      <c r="C21" s="13"/>
      <c r="D21" s="6"/>
      <c r="E21" s="6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8429_0_4"/>
    <protectedRange sqref="E6:E21" name="krista_tf_8430_0_4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>
  <dimension ref="A2:I22"/>
  <sheetViews>
    <sheetView view="pageBreakPreview" zoomScaleSheetLayoutView="100" workbookViewId="0">
      <selection activeCell="I19" sqref="I19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19.140625" style="7" customWidth="1"/>
    <col min="5" max="5" width="15.7109375" style="7" customWidth="1"/>
    <col min="6" max="6" width="18.5703125" style="7" customWidth="1"/>
    <col min="7" max="7" width="23.57031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19.5" customHeight="1">
      <c r="A2" s="92" t="s">
        <v>229</v>
      </c>
      <c r="B2" s="92"/>
      <c r="C2" s="92"/>
      <c r="D2" s="92"/>
      <c r="E2" s="92"/>
      <c r="F2" s="92"/>
      <c r="G2" s="92"/>
      <c r="H2" s="92"/>
      <c r="I2" s="92"/>
    </row>
    <row r="3" spans="1:9" ht="19.5" customHeight="1" thickBot="1">
      <c r="A3" s="15"/>
      <c r="B3" s="16"/>
      <c r="C3" s="16"/>
      <c r="D3" s="16"/>
      <c r="E3" s="16"/>
    </row>
    <row r="4" spans="1:9" ht="19.5" customHeight="1" thickBot="1">
      <c r="A4" s="102" t="s">
        <v>15</v>
      </c>
      <c r="B4" s="98" t="s">
        <v>16</v>
      </c>
      <c r="C4" s="100" t="s">
        <v>59</v>
      </c>
      <c r="D4" s="95" t="s">
        <v>42</v>
      </c>
      <c r="E4" s="96"/>
      <c r="F4" s="96"/>
      <c r="G4" s="97"/>
      <c r="H4" s="93" t="s">
        <v>52</v>
      </c>
      <c r="I4" s="93" t="s">
        <v>53</v>
      </c>
    </row>
    <row r="5" spans="1:9" ht="116.25" customHeight="1" thickBot="1">
      <c r="A5" s="103"/>
      <c r="B5" s="99"/>
      <c r="C5" s="101"/>
      <c r="D5" s="29" t="s">
        <v>292</v>
      </c>
      <c r="E5" s="30" t="s">
        <v>293</v>
      </c>
      <c r="F5" s="29" t="s">
        <v>294</v>
      </c>
      <c r="G5" s="29" t="s">
        <v>295</v>
      </c>
      <c r="H5" s="94"/>
      <c r="I5" s="94"/>
    </row>
    <row r="6" spans="1:9" customFormat="1" ht="15">
      <c r="A6" s="1" t="s">
        <v>15</v>
      </c>
      <c r="B6" s="1" t="s">
        <v>17</v>
      </c>
      <c r="C6" s="4" t="s">
        <v>48</v>
      </c>
      <c r="D6" s="17" t="s">
        <v>43</v>
      </c>
      <c r="E6" s="17" t="s">
        <v>44</v>
      </c>
      <c r="F6" s="17" t="s">
        <v>40</v>
      </c>
      <c r="G6" s="17" t="s">
        <v>41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5">
        <v>1</v>
      </c>
      <c r="E7" s="5">
        <v>1</v>
      </c>
      <c r="F7" s="5">
        <v>0</v>
      </c>
      <c r="G7" s="5">
        <v>1</v>
      </c>
      <c r="H7" s="10">
        <f t="shared" ref="H7:H21" si="0">I7*100</f>
        <v>50</v>
      </c>
      <c r="I7" s="10">
        <v>0.5</v>
      </c>
    </row>
    <row r="8" spans="1:9" customFormat="1" ht="15">
      <c r="A8" s="8" t="s">
        <v>20</v>
      </c>
      <c r="B8" s="2" t="s">
        <v>1</v>
      </c>
      <c r="C8" s="9">
        <v>1</v>
      </c>
      <c r="D8" s="5">
        <v>1</v>
      </c>
      <c r="E8" s="5">
        <v>1</v>
      </c>
      <c r="F8" s="5">
        <v>1</v>
      </c>
      <c r="G8" s="5">
        <v>1</v>
      </c>
      <c r="H8" s="10">
        <f t="shared" si="0"/>
        <v>100</v>
      </c>
      <c r="I8" s="10">
        <v>1</v>
      </c>
    </row>
    <row r="9" spans="1:9" customFormat="1" ht="30">
      <c r="A9" s="8" t="s">
        <v>21</v>
      </c>
      <c r="B9" s="2" t="s">
        <v>2</v>
      </c>
      <c r="C9" s="9">
        <v>1</v>
      </c>
      <c r="D9" s="5">
        <v>1</v>
      </c>
      <c r="E9" s="5">
        <v>1</v>
      </c>
      <c r="F9" s="5">
        <v>1</v>
      </c>
      <c r="G9" s="5">
        <v>1</v>
      </c>
      <c r="H9" s="10">
        <f t="shared" si="0"/>
        <v>100</v>
      </c>
      <c r="I9" s="10">
        <v>1</v>
      </c>
    </row>
    <row r="10" spans="1:9" customFormat="1" ht="15">
      <c r="A10" s="8" t="s">
        <v>22</v>
      </c>
      <c r="B10" s="2" t="s">
        <v>3</v>
      </c>
      <c r="C10" s="9">
        <v>1</v>
      </c>
      <c r="D10" s="5">
        <v>1</v>
      </c>
      <c r="E10" s="5">
        <v>0</v>
      </c>
      <c r="F10" s="5">
        <v>1</v>
      </c>
      <c r="G10" s="5">
        <v>1</v>
      </c>
      <c r="H10" s="10">
        <f t="shared" si="0"/>
        <v>50</v>
      </c>
      <c r="I10" s="10">
        <v>0.5</v>
      </c>
    </row>
    <row r="11" spans="1:9" customFormat="1" ht="15">
      <c r="A11" s="8" t="s">
        <v>23</v>
      </c>
      <c r="B11" s="2" t="s">
        <v>4</v>
      </c>
      <c r="C11" s="9">
        <v>1</v>
      </c>
      <c r="D11" s="5">
        <v>1</v>
      </c>
      <c r="E11" s="5">
        <v>1</v>
      </c>
      <c r="F11" s="5">
        <v>0</v>
      </c>
      <c r="G11" s="5">
        <v>1</v>
      </c>
      <c r="H11" s="10">
        <f t="shared" si="0"/>
        <v>50</v>
      </c>
      <c r="I11" s="10">
        <v>0.5</v>
      </c>
    </row>
    <row r="12" spans="1:9" customFormat="1" ht="15">
      <c r="A12" s="8" t="s">
        <v>24</v>
      </c>
      <c r="B12" s="2" t="s">
        <v>5</v>
      </c>
      <c r="C12" s="9">
        <v>1</v>
      </c>
      <c r="D12" s="5">
        <v>1</v>
      </c>
      <c r="E12" s="5">
        <v>1</v>
      </c>
      <c r="F12" s="5">
        <v>1</v>
      </c>
      <c r="G12" s="5">
        <v>1</v>
      </c>
      <c r="H12" s="10">
        <f t="shared" si="0"/>
        <v>100</v>
      </c>
      <c r="I12" s="10">
        <v>1</v>
      </c>
    </row>
    <row r="13" spans="1:9" customFormat="1" ht="15">
      <c r="A13" s="8" t="s">
        <v>25</v>
      </c>
      <c r="B13" s="2" t="s">
        <v>6</v>
      </c>
      <c r="C13" s="9">
        <v>1</v>
      </c>
      <c r="D13" s="5">
        <v>1</v>
      </c>
      <c r="E13" s="5">
        <v>1</v>
      </c>
      <c r="F13" s="5">
        <v>1</v>
      </c>
      <c r="G13" s="5">
        <v>1</v>
      </c>
      <c r="H13" s="10">
        <f t="shared" si="0"/>
        <v>100</v>
      </c>
      <c r="I13" s="10">
        <v>1</v>
      </c>
    </row>
    <row r="14" spans="1:9" customFormat="1" ht="30">
      <c r="A14" s="8" t="s">
        <v>26</v>
      </c>
      <c r="B14" s="2" t="s">
        <v>7</v>
      </c>
      <c r="C14" s="9">
        <v>1</v>
      </c>
      <c r="D14" s="5">
        <v>1</v>
      </c>
      <c r="E14" s="5">
        <v>1</v>
      </c>
      <c r="F14" s="5">
        <v>1</v>
      </c>
      <c r="G14" s="5">
        <v>1</v>
      </c>
      <c r="H14" s="10">
        <f t="shared" si="0"/>
        <v>100</v>
      </c>
      <c r="I14" s="10">
        <v>1</v>
      </c>
    </row>
    <row r="15" spans="1:9" customFormat="1" ht="30">
      <c r="A15" s="8" t="s">
        <v>27</v>
      </c>
      <c r="B15" s="2" t="s">
        <v>8</v>
      </c>
      <c r="C15" s="9">
        <v>1</v>
      </c>
      <c r="D15" s="5">
        <v>1</v>
      </c>
      <c r="E15" s="5">
        <v>1</v>
      </c>
      <c r="F15" s="5">
        <v>1</v>
      </c>
      <c r="G15" s="5">
        <v>1</v>
      </c>
      <c r="H15" s="10">
        <f t="shared" si="0"/>
        <v>100</v>
      </c>
      <c r="I15" s="10">
        <v>1</v>
      </c>
    </row>
    <row r="16" spans="1:9" customFormat="1" ht="15">
      <c r="A16" s="8" t="s">
        <v>28</v>
      </c>
      <c r="B16" s="2" t="s">
        <v>9</v>
      </c>
      <c r="C16" s="9">
        <v>1</v>
      </c>
      <c r="D16" s="5">
        <v>1</v>
      </c>
      <c r="E16" s="5">
        <v>1</v>
      </c>
      <c r="F16" s="5">
        <v>0</v>
      </c>
      <c r="G16" s="5">
        <v>1</v>
      </c>
      <c r="H16" s="10">
        <f t="shared" si="0"/>
        <v>50</v>
      </c>
      <c r="I16" s="10">
        <v>0.5</v>
      </c>
    </row>
    <row r="17" spans="1:9" customFormat="1" ht="30">
      <c r="A17" s="8" t="s">
        <v>29</v>
      </c>
      <c r="B17" s="2" t="s">
        <v>10</v>
      </c>
      <c r="C17" s="9">
        <v>1</v>
      </c>
      <c r="D17" s="5">
        <v>1</v>
      </c>
      <c r="E17" s="5">
        <v>0</v>
      </c>
      <c r="F17" s="5">
        <v>1</v>
      </c>
      <c r="G17" s="5">
        <v>1</v>
      </c>
      <c r="H17" s="10">
        <f t="shared" si="0"/>
        <v>50</v>
      </c>
      <c r="I17" s="10">
        <v>0.5</v>
      </c>
    </row>
    <row r="18" spans="1:9" customFormat="1" ht="15">
      <c r="A18" s="8" t="s">
        <v>30</v>
      </c>
      <c r="B18" s="2" t="s">
        <v>11</v>
      </c>
      <c r="C18" s="9">
        <v>1</v>
      </c>
      <c r="D18" s="5">
        <v>1</v>
      </c>
      <c r="E18" s="5">
        <v>1</v>
      </c>
      <c r="F18" s="5">
        <v>0</v>
      </c>
      <c r="G18" s="5">
        <v>1</v>
      </c>
      <c r="H18" s="10">
        <f t="shared" si="0"/>
        <v>50</v>
      </c>
      <c r="I18" s="10">
        <v>0.5</v>
      </c>
    </row>
    <row r="19" spans="1:9" customFormat="1" ht="30">
      <c r="A19" s="8" t="s">
        <v>31</v>
      </c>
      <c r="B19" s="2" t="s">
        <v>12</v>
      </c>
      <c r="C19" s="9">
        <v>1</v>
      </c>
      <c r="D19" s="5">
        <v>1</v>
      </c>
      <c r="E19" s="5">
        <v>1</v>
      </c>
      <c r="F19" s="5">
        <v>1</v>
      </c>
      <c r="G19" s="5">
        <v>1</v>
      </c>
      <c r="H19" s="10">
        <f t="shared" si="0"/>
        <v>100</v>
      </c>
      <c r="I19" s="10">
        <v>1</v>
      </c>
    </row>
    <row r="20" spans="1:9" customFormat="1" ht="30">
      <c r="A20" s="8" t="s">
        <v>32</v>
      </c>
      <c r="B20" s="2" t="s">
        <v>13</v>
      </c>
      <c r="C20" s="9">
        <v>1</v>
      </c>
      <c r="D20" s="5">
        <v>1</v>
      </c>
      <c r="E20" s="5">
        <v>1</v>
      </c>
      <c r="F20" s="5">
        <v>1</v>
      </c>
      <c r="G20" s="5">
        <v>1</v>
      </c>
      <c r="H20" s="10">
        <f t="shared" si="0"/>
        <v>100</v>
      </c>
      <c r="I20" s="10">
        <v>1</v>
      </c>
    </row>
    <row r="21" spans="1:9" customFormat="1" ht="30">
      <c r="A21" s="8" t="s">
        <v>33</v>
      </c>
      <c r="B21" s="2" t="s">
        <v>14</v>
      </c>
      <c r="C21" s="9">
        <v>1</v>
      </c>
      <c r="D21" s="5">
        <v>1</v>
      </c>
      <c r="E21" s="5">
        <v>1</v>
      </c>
      <c r="F21" s="5">
        <v>1</v>
      </c>
      <c r="G21" s="5">
        <v>1</v>
      </c>
      <c r="H21" s="10">
        <f t="shared" si="0"/>
        <v>100</v>
      </c>
      <c r="I21" s="10">
        <v>1</v>
      </c>
    </row>
    <row r="22" spans="1:9" customFormat="1" ht="15">
      <c r="A22" s="8"/>
      <c r="B22" s="3" t="s">
        <v>34</v>
      </c>
      <c r="C22" s="13"/>
      <c r="D22" s="6"/>
      <c r="E22" s="6"/>
      <c r="F22" s="6"/>
      <c r="G22" s="6"/>
      <c r="H22" s="14">
        <v>0</v>
      </c>
      <c r="I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D7:D22" name="krista_tf_7266_0_4"/>
    <protectedRange sqref="E7:E22" name="krista_tf_7267_0_4"/>
    <protectedRange sqref="F7:F22" name="krista_tf_7268_0_4"/>
    <protectedRange sqref="G7:G22" name="krista_tf_7269_0_4"/>
    <protectedRange sqref="H7:H22" name="krista_tr_296_0_4"/>
    <protectedRange sqref="I7:I22" name="krista_tr_238_0_4"/>
  </protectedRanges>
  <mergeCells count="7">
    <mergeCell ref="A2:I2"/>
    <mergeCell ref="A4:A5"/>
    <mergeCell ref="B4:B5"/>
    <mergeCell ref="C4:C5"/>
    <mergeCell ref="H4:H5"/>
    <mergeCell ref="I4:I5"/>
    <mergeCell ref="D4:G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42" style="7" customWidth="1"/>
    <col min="5" max="5" width="13.28515625" style="7" customWidth="1"/>
    <col min="6" max="6" width="12.140625" style="7" customWidth="1"/>
    <col min="7" max="7" width="11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18" customHeight="1">
      <c r="A2" s="92" t="s">
        <v>181</v>
      </c>
      <c r="B2" s="92"/>
      <c r="C2" s="92"/>
      <c r="D2" s="92"/>
      <c r="E2" s="92"/>
      <c r="F2" s="92"/>
      <c r="G2" s="15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99.75" customHeight="1">
      <c r="A4" s="48" t="s">
        <v>15</v>
      </c>
      <c r="B4" s="46" t="s">
        <v>16</v>
      </c>
      <c r="C4" s="47" t="s">
        <v>182</v>
      </c>
      <c r="D4" s="47" t="s">
        <v>316</v>
      </c>
      <c r="E4" s="45" t="s">
        <v>183</v>
      </c>
      <c r="F4" s="45" t="s">
        <v>184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</v>
      </c>
      <c r="E6" s="10">
        <f t="shared" ref="E6:E20" si="0">IF(OR(C6=0,C6=""),"",D6)</f>
        <v>1</v>
      </c>
      <c r="F6" s="10">
        <f t="shared" ref="F6:F20" si="1">IF(E6="","",E6)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1</v>
      </c>
      <c r="E7" s="10">
        <f t="shared" si="0"/>
        <v>1</v>
      </c>
      <c r="F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10">
        <f t="shared" si="0"/>
        <v>1</v>
      </c>
      <c r="F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1</v>
      </c>
      <c r="E9" s="10">
        <f t="shared" si="0"/>
        <v>1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10">
        <f t="shared" si="0"/>
        <v>1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1</v>
      </c>
      <c r="E11" s="10">
        <f t="shared" si="0"/>
        <v>1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10">
        <f t="shared" si="0"/>
        <v>1</v>
      </c>
      <c r="F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10">
        <f t="shared" si="0"/>
        <v>1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1</v>
      </c>
      <c r="D14" s="5">
        <v>1</v>
      </c>
      <c r="E14" s="10">
        <f t="shared" si="0"/>
        <v>1</v>
      </c>
      <c r="F14" s="10">
        <f t="shared" si="1"/>
        <v>1</v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1</v>
      </c>
      <c r="E15" s="10">
        <f t="shared" si="0"/>
        <v>1</v>
      </c>
      <c r="F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1</v>
      </c>
      <c r="E16" s="10">
        <f t="shared" si="0"/>
        <v>1</v>
      </c>
      <c r="F16" s="10">
        <f t="shared" si="1"/>
        <v>1</v>
      </c>
    </row>
    <row r="17" spans="1:6" customFormat="1" ht="15">
      <c r="A17" s="8" t="s">
        <v>30</v>
      </c>
      <c r="B17" s="2" t="s">
        <v>11</v>
      </c>
      <c r="C17" s="9">
        <v>1</v>
      </c>
      <c r="D17" s="5">
        <v>1</v>
      </c>
      <c r="E17" s="10">
        <f t="shared" si="0"/>
        <v>1</v>
      </c>
      <c r="F17" s="10">
        <f t="shared" si="1"/>
        <v>1</v>
      </c>
    </row>
    <row r="18" spans="1:6" customFormat="1" ht="30">
      <c r="A18" s="8" t="s">
        <v>31</v>
      </c>
      <c r="B18" s="2" t="s">
        <v>12</v>
      </c>
      <c r="C18" s="9">
        <v>1</v>
      </c>
      <c r="D18" s="5">
        <v>1</v>
      </c>
      <c r="E18" s="10">
        <f t="shared" si="0"/>
        <v>1</v>
      </c>
      <c r="F18" s="10">
        <f t="shared" si="1"/>
        <v>1</v>
      </c>
    </row>
    <row r="19" spans="1:6" customFormat="1" ht="30">
      <c r="A19" s="8" t="s">
        <v>32</v>
      </c>
      <c r="B19" s="2" t="s">
        <v>13</v>
      </c>
      <c r="C19" s="9">
        <v>1</v>
      </c>
      <c r="D19" s="5">
        <v>1</v>
      </c>
      <c r="E19" s="10">
        <f t="shared" si="0"/>
        <v>1</v>
      </c>
      <c r="F19" s="10">
        <f t="shared" si="1"/>
        <v>1</v>
      </c>
    </row>
    <row r="20" spans="1:6" customFormat="1" ht="30">
      <c r="A20" s="8" t="s">
        <v>33</v>
      </c>
      <c r="B20" s="2" t="s">
        <v>14</v>
      </c>
      <c r="C20" s="9">
        <v>1</v>
      </c>
      <c r="D20" s="5">
        <v>1</v>
      </c>
      <c r="E20" s="10">
        <f t="shared" si="0"/>
        <v>1</v>
      </c>
      <c r="F20" s="10">
        <f t="shared" si="1"/>
        <v>1</v>
      </c>
    </row>
    <row r="21" spans="1:6" customFormat="1" ht="15">
      <c r="A21" s="8"/>
      <c r="B21" s="3" t="s">
        <v>34</v>
      </c>
      <c r="C21" s="13"/>
      <c r="D21" s="6"/>
      <c r="E21" s="14">
        <v>0</v>
      </c>
      <c r="F21" s="14">
        <v>0</v>
      </c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8233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140625" style="7" customWidth="1"/>
    <col min="4" max="4" width="16.42578125" style="7" customWidth="1"/>
    <col min="5" max="5" width="12.28515625" style="7" customWidth="1"/>
    <col min="6" max="6" width="77.42578125" style="7" customWidth="1"/>
    <col min="7" max="7" width="14.5703125" style="7" customWidth="1"/>
    <col min="8" max="9" width="11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9.75" customHeight="1"/>
    <row r="2" spans="1:9" ht="19.5" customHeight="1">
      <c r="A2" s="92" t="s">
        <v>186</v>
      </c>
      <c r="B2" s="92"/>
      <c r="C2" s="92"/>
      <c r="D2" s="92"/>
      <c r="E2" s="92"/>
      <c r="F2" s="92"/>
      <c r="G2" s="92"/>
      <c r="H2" s="92"/>
      <c r="I2" s="92"/>
    </row>
    <row r="3" spans="1:9" ht="11.25" customHeight="1" thickBot="1">
      <c r="A3" s="15"/>
      <c r="B3" s="16"/>
      <c r="C3" s="16"/>
      <c r="D3" s="16"/>
      <c r="E3" s="16"/>
    </row>
    <row r="4" spans="1:9" ht="13.5" customHeight="1" thickBot="1">
      <c r="A4" s="98" t="s">
        <v>15</v>
      </c>
      <c r="B4" s="98" t="s">
        <v>16</v>
      </c>
      <c r="C4" s="100" t="s">
        <v>187</v>
      </c>
      <c r="D4" s="100" t="s">
        <v>317</v>
      </c>
      <c r="E4" s="100" t="s">
        <v>318</v>
      </c>
      <c r="F4" s="95" t="s">
        <v>189</v>
      </c>
      <c r="G4" s="97"/>
      <c r="H4" s="93" t="s">
        <v>193</v>
      </c>
      <c r="I4" s="93" t="s">
        <v>188</v>
      </c>
    </row>
    <row r="5" spans="1:9" ht="157.5" customHeight="1" thickBot="1">
      <c r="A5" s="99"/>
      <c r="B5" s="99"/>
      <c r="C5" s="101"/>
      <c r="D5" s="101"/>
      <c r="E5" s="101"/>
      <c r="F5" s="77" t="s">
        <v>319</v>
      </c>
      <c r="G5" s="76" t="s">
        <v>320</v>
      </c>
      <c r="H5" s="94"/>
      <c r="I5" s="94"/>
    </row>
    <row r="6" spans="1:9" customFormat="1" ht="30">
      <c r="A6" s="1" t="s">
        <v>15</v>
      </c>
      <c r="B6" s="1" t="s">
        <v>17</v>
      </c>
      <c r="C6" s="4" t="s">
        <v>48</v>
      </c>
      <c r="D6" s="17" t="s">
        <v>190</v>
      </c>
      <c r="E6" s="17" t="s">
        <v>35</v>
      </c>
      <c r="F6" s="17" t="s">
        <v>191</v>
      </c>
      <c r="G6" s="17" t="s">
        <v>192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5">
        <v>12</v>
      </c>
      <c r="E7" s="5">
        <v>1</v>
      </c>
      <c r="F7" s="5">
        <v>1</v>
      </c>
      <c r="G7" s="5">
        <v>1</v>
      </c>
      <c r="H7" s="10">
        <f t="shared" ref="H7:H21" si="0">IF(OR(C7=0,C7=""),"",IF(AND(F7=1,G7=1),1,IF(AND(F7=0,G7=0),0,0.5)))</f>
        <v>1</v>
      </c>
      <c r="I7" s="10">
        <f t="shared" ref="I7:I21" si="1">IF(H7="","",H7)</f>
        <v>1</v>
      </c>
    </row>
    <row r="8" spans="1:9" customFormat="1" ht="15">
      <c r="A8" s="8" t="s">
        <v>20</v>
      </c>
      <c r="B8" s="2" t="s">
        <v>1</v>
      </c>
      <c r="C8" s="9">
        <v>1</v>
      </c>
      <c r="D8" s="5">
        <v>3</v>
      </c>
      <c r="E8" s="5">
        <v>1</v>
      </c>
      <c r="F8" s="5">
        <v>1</v>
      </c>
      <c r="G8" s="5">
        <v>0</v>
      </c>
      <c r="H8" s="10">
        <f t="shared" si="0"/>
        <v>0.5</v>
      </c>
      <c r="I8" s="10">
        <f t="shared" si="1"/>
        <v>0.5</v>
      </c>
    </row>
    <row r="9" spans="1:9" customFormat="1" ht="30">
      <c r="A9" s="8" t="s">
        <v>21</v>
      </c>
      <c r="B9" s="2" t="s">
        <v>2</v>
      </c>
      <c r="C9" s="9">
        <v>1</v>
      </c>
      <c r="D9" s="5">
        <v>3</v>
      </c>
      <c r="E9" s="5">
        <v>1</v>
      </c>
      <c r="F9" s="5">
        <v>1</v>
      </c>
      <c r="G9" s="5">
        <v>1</v>
      </c>
      <c r="H9" s="10">
        <f t="shared" si="0"/>
        <v>1</v>
      </c>
      <c r="I9" s="10">
        <f t="shared" si="1"/>
        <v>1</v>
      </c>
    </row>
    <row r="10" spans="1:9" customFormat="1" ht="15">
      <c r="A10" s="8" t="s">
        <v>22</v>
      </c>
      <c r="B10" s="2" t="s">
        <v>3</v>
      </c>
      <c r="C10" s="9">
        <v>1</v>
      </c>
      <c r="D10" s="5">
        <v>4</v>
      </c>
      <c r="E10" s="5">
        <v>1</v>
      </c>
      <c r="F10" s="5">
        <v>1</v>
      </c>
      <c r="G10" s="5">
        <v>1</v>
      </c>
      <c r="H10" s="10">
        <f t="shared" si="0"/>
        <v>1</v>
      </c>
      <c r="I10" s="10">
        <f t="shared" si="1"/>
        <v>1</v>
      </c>
    </row>
    <row r="11" spans="1:9" customFormat="1" ht="15">
      <c r="A11" s="8" t="s">
        <v>23</v>
      </c>
      <c r="B11" s="2" t="s">
        <v>4</v>
      </c>
      <c r="C11" s="9">
        <v>1</v>
      </c>
      <c r="D11" s="5">
        <v>173</v>
      </c>
      <c r="E11" s="5">
        <v>0</v>
      </c>
      <c r="F11" s="5">
        <v>0</v>
      </c>
      <c r="G11" s="5">
        <v>0</v>
      </c>
      <c r="H11" s="10">
        <f t="shared" si="0"/>
        <v>0</v>
      </c>
      <c r="I11" s="10">
        <f t="shared" si="1"/>
        <v>0</v>
      </c>
    </row>
    <row r="12" spans="1:9" customFormat="1" ht="15">
      <c r="A12" s="8" t="s">
        <v>24</v>
      </c>
      <c r="B12" s="2" t="s">
        <v>5</v>
      </c>
      <c r="C12" s="9">
        <v>1</v>
      </c>
      <c r="D12" s="5">
        <v>41</v>
      </c>
      <c r="E12" s="5">
        <v>0</v>
      </c>
      <c r="F12" s="5">
        <v>0</v>
      </c>
      <c r="G12" s="5">
        <v>0</v>
      </c>
      <c r="H12" s="10">
        <f t="shared" si="0"/>
        <v>0</v>
      </c>
      <c r="I12" s="10">
        <f t="shared" si="1"/>
        <v>0</v>
      </c>
    </row>
    <row r="13" spans="1:9" customFormat="1" ht="15">
      <c r="A13" s="8" t="s">
        <v>25</v>
      </c>
      <c r="B13" s="2" t="s">
        <v>6</v>
      </c>
      <c r="C13" s="9">
        <v>1</v>
      </c>
      <c r="D13" s="5">
        <v>22</v>
      </c>
      <c r="E13" s="5">
        <v>1</v>
      </c>
      <c r="F13" s="5">
        <v>1</v>
      </c>
      <c r="G13" s="5">
        <v>1</v>
      </c>
      <c r="H13" s="10">
        <f t="shared" si="0"/>
        <v>1</v>
      </c>
      <c r="I13" s="10">
        <f t="shared" si="1"/>
        <v>1</v>
      </c>
    </row>
    <row r="14" spans="1:9" customFormat="1" ht="30">
      <c r="A14" s="8" t="s">
        <v>26</v>
      </c>
      <c r="B14" s="2" t="s">
        <v>7</v>
      </c>
      <c r="C14" s="9">
        <v>1</v>
      </c>
      <c r="D14" s="5">
        <v>19</v>
      </c>
      <c r="E14" s="5">
        <v>1</v>
      </c>
      <c r="F14" s="5">
        <v>1</v>
      </c>
      <c r="G14" s="5">
        <v>1</v>
      </c>
      <c r="H14" s="10">
        <f t="shared" si="0"/>
        <v>1</v>
      </c>
      <c r="I14" s="10">
        <f t="shared" si="1"/>
        <v>1</v>
      </c>
    </row>
    <row r="15" spans="1:9" customFormat="1" ht="30">
      <c r="A15" s="8" t="s">
        <v>27</v>
      </c>
      <c r="B15" s="2" t="s">
        <v>8</v>
      </c>
      <c r="C15" s="9">
        <v>1</v>
      </c>
      <c r="D15" s="5">
        <v>1</v>
      </c>
      <c r="E15" s="5">
        <v>1</v>
      </c>
      <c r="F15" s="5">
        <v>1</v>
      </c>
      <c r="G15" s="5">
        <v>1</v>
      </c>
      <c r="H15" s="10">
        <f t="shared" si="0"/>
        <v>1</v>
      </c>
      <c r="I15" s="10">
        <f t="shared" si="1"/>
        <v>1</v>
      </c>
    </row>
    <row r="16" spans="1:9" customFormat="1" ht="15">
      <c r="A16" s="8" t="s">
        <v>28</v>
      </c>
      <c r="B16" s="2" t="s">
        <v>9</v>
      </c>
      <c r="C16" s="9">
        <v>1</v>
      </c>
      <c r="D16" s="5">
        <v>3</v>
      </c>
      <c r="E16" s="5">
        <v>1</v>
      </c>
      <c r="F16" s="5">
        <v>0</v>
      </c>
      <c r="G16" s="5">
        <v>0</v>
      </c>
      <c r="H16" s="10">
        <f t="shared" si="0"/>
        <v>0</v>
      </c>
      <c r="I16" s="10">
        <f t="shared" si="1"/>
        <v>0</v>
      </c>
    </row>
    <row r="17" spans="1:9" customFormat="1" ht="30">
      <c r="A17" s="8" t="s">
        <v>29</v>
      </c>
      <c r="B17" s="2" t="s">
        <v>10</v>
      </c>
      <c r="C17" s="9">
        <v>1</v>
      </c>
      <c r="D17" s="5">
        <v>2</v>
      </c>
      <c r="E17" s="5">
        <v>1</v>
      </c>
      <c r="F17" s="5">
        <v>1</v>
      </c>
      <c r="G17" s="5">
        <v>0</v>
      </c>
      <c r="H17" s="10">
        <f t="shared" si="0"/>
        <v>0.5</v>
      </c>
      <c r="I17" s="10">
        <f t="shared" si="1"/>
        <v>0.5</v>
      </c>
    </row>
    <row r="18" spans="1:9" customFormat="1" ht="15">
      <c r="A18" s="8" t="s">
        <v>30</v>
      </c>
      <c r="B18" s="2" t="s">
        <v>11</v>
      </c>
      <c r="C18" s="9">
        <v>1</v>
      </c>
      <c r="D18" s="5">
        <v>6</v>
      </c>
      <c r="E18" s="5">
        <v>1</v>
      </c>
      <c r="F18" s="5">
        <v>1</v>
      </c>
      <c r="G18" s="5">
        <v>0</v>
      </c>
      <c r="H18" s="10">
        <f t="shared" si="0"/>
        <v>0.5</v>
      </c>
      <c r="I18" s="10">
        <f t="shared" si="1"/>
        <v>0.5</v>
      </c>
    </row>
    <row r="19" spans="1:9" customFormat="1" ht="30">
      <c r="A19" s="8" t="s">
        <v>31</v>
      </c>
      <c r="B19" s="2" t="s">
        <v>12</v>
      </c>
      <c r="C19" s="9">
        <v>1</v>
      </c>
      <c r="D19" s="5">
        <v>8</v>
      </c>
      <c r="E19" s="5">
        <v>1</v>
      </c>
      <c r="F19" s="5">
        <v>1</v>
      </c>
      <c r="G19" s="5">
        <v>1</v>
      </c>
      <c r="H19" s="10">
        <f t="shared" si="0"/>
        <v>1</v>
      </c>
      <c r="I19" s="10">
        <f t="shared" si="1"/>
        <v>1</v>
      </c>
    </row>
    <row r="20" spans="1:9" customFormat="1" ht="30">
      <c r="A20" s="8" t="s">
        <v>32</v>
      </c>
      <c r="B20" s="2" t="s">
        <v>13</v>
      </c>
      <c r="C20" s="9">
        <v>1</v>
      </c>
      <c r="D20" s="5">
        <v>4</v>
      </c>
      <c r="E20" s="5">
        <v>1</v>
      </c>
      <c r="F20" s="5">
        <v>1</v>
      </c>
      <c r="G20" s="5">
        <v>0</v>
      </c>
      <c r="H20" s="10">
        <f t="shared" si="0"/>
        <v>0.5</v>
      </c>
      <c r="I20" s="10">
        <f t="shared" si="1"/>
        <v>0.5</v>
      </c>
    </row>
    <row r="21" spans="1:9" customFormat="1" ht="30">
      <c r="A21" s="8" t="s">
        <v>33</v>
      </c>
      <c r="B21" s="2" t="s">
        <v>14</v>
      </c>
      <c r="C21" s="9">
        <v>1</v>
      </c>
      <c r="D21" s="5">
        <v>2</v>
      </c>
      <c r="E21" s="5">
        <v>1</v>
      </c>
      <c r="F21" s="5">
        <v>1</v>
      </c>
      <c r="G21" s="5">
        <v>1</v>
      </c>
      <c r="H21" s="10">
        <f t="shared" si="0"/>
        <v>1</v>
      </c>
      <c r="I21" s="10">
        <f t="shared" si="1"/>
        <v>1</v>
      </c>
    </row>
    <row r="22" spans="1:9" customFormat="1" ht="15">
      <c r="A22" s="8"/>
      <c r="B22" s="3" t="s">
        <v>34</v>
      </c>
      <c r="C22" s="13"/>
      <c r="D22" s="6"/>
      <c r="E22" s="6"/>
      <c r="F22" s="6"/>
      <c r="G22" s="6"/>
      <c r="H22" s="14">
        <v>0</v>
      </c>
      <c r="I22" s="14">
        <v>0</v>
      </c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D7:D22" name="krista_tf_7266_0_4"/>
    <protectedRange sqref="E7:E22" name="krista_tf_7267_0_4"/>
    <protectedRange sqref="F7:F22" name="krista_tf_7268_0_4"/>
    <protectedRange sqref="G7:G22" name="krista_tf_7269_0_4"/>
    <protectedRange sqref="H7:H22" name="krista_tr_296_0_4"/>
    <protectedRange sqref="I7:I22" name="krista_tr_238_0_4"/>
  </protectedRanges>
  <mergeCells count="9">
    <mergeCell ref="E4:E5"/>
    <mergeCell ref="A2:I2"/>
    <mergeCell ref="A4:A5"/>
    <mergeCell ref="B4:B5"/>
    <mergeCell ref="C4:C5"/>
    <mergeCell ref="D4:D5"/>
    <mergeCell ref="H4:H5"/>
    <mergeCell ref="I4:I5"/>
    <mergeCell ref="F4:G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4" width="34.140625" style="7" customWidth="1"/>
    <col min="5" max="5" width="11.28515625" style="7" customWidth="1"/>
    <col min="6" max="6" width="11.85546875" style="7" customWidth="1"/>
    <col min="7" max="7" width="12.28515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38.25" customHeight="1">
      <c r="A2" s="92" t="s">
        <v>196</v>
      </c>
      <c r="B2" s="92"/>
      <c r="C2" s="92"/>
      <c r="D2" s="92"/>
      <c r="E2" s="92"/>
      <c r="F2" s="92"/>
      <c r="G2" s="15"/>
      <c r="H2" s="15"/>
      <c r="I2" s="15"/>
    </row>
    <row r="3" spans="1:9" ht="13.5" customHeight="1" thickBot="1">
      <c r="A3" s="15"/>
      <c r="B3" s="16"/>
      <c r="C3" s="16"/>
      <c r="D3" s="16"/>
      <c r="E3" s="16"/>
    </row>
    <row r="4" spans="1:9" ht="93" customHeight="1">
      <c r="A4" s="52" t="s">
        <v>15</v>
      </c>
      <c r="B4" s="52" t="s">
        <v>16</v>
      </c>
      <c r="C4" s="53" t="s">
        <v>194</v>
      </c>
      <c r="D4" s="65" t="s">
        <v>321</v>
      </c>
      <c r="E4" s="51" t="s">
        <v>197</v>
      </c>
      <c r="F4" s="51" t="s">
        <v>195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161</v>
      </c>
      <c r="E5" s="4" t="s">
        <v>18</v>
      </c>
      <c r="F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0</v>
      </c>
      <c r="E6" s="10">
        <f t="shared" ref="E6:E20" si="0">IF(OR(C6=0,C6=""),"",D6)</f>
        <v>0</v>
      </c>
      <c r="F6" s="10">
        <f t="shared" ref="F6:F20" si="1">IF(E6="","",E6)</f>
        <v>0</v>
      </c>
    </row>
    <row r="7" spans="1:9" customFormat="1" ht="15">
      <c r="A7" s="8" t="s">
        <v>20</v>
      </c>
      <c r="B7" s="2" t="s">
        <v>1</v>
      </c>
      <c r="C7" s="9">
        <v>0</v>
      </c>
      <c r="D7" s="5"/>
      <c r="E7" s="10" t="str">
        <f t="shared" si="0"/>
        <v/>
      </c>
      <c r="F7" s="10" t="str">
        <f t="shared" si="1"/>
        <v/>
      </c>
    </row>
    <row r="8" spans="1:9" customFormat="1" ht="30">
      <c r="A8" s="8" t="s">
        <v>21</v>
      </c>
      <c r="B8" s="2" t="s">
        <v>2</v>
      </c>
      <c r="C8" s="9">
        <v>0</v>
      </c>
      <c r="D8" s="5"/>
      <c r="E8" s="10" t="str">
        <f t="shared" si="0"/>
        <v/>
      </c>
      <c r="F8" s="10" t="str">
        <f t="shared" si="1"/>
        <v/>
      </c>
    </row>
    <row r="9" spans="1:9" customFormat="1" ht="15">
      <c r="A9" s="8" t="s">
        <v>22</v>
      </c>
      <c r="B9" s="2" t="s">
        <v>3</v>
      </c>
      <c r="C9" s="9">
        <v>1</v>
      </c>
      <c r="D9" s="5">
        <v>1</v>
      </c>
      <c r="E9" s="10">
        <f t="shared" si="0"/>
        <v>1</v>
      </c>
      <c r="F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</v>
      </c>
      <c r="E10" s="10">
        <f t="shared" si="0"/>
        <v>1</v>
      </c>
      <c r="F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1</v>
      </c>
      <c r="E11" s="10">
        <f t="shared" si="0"/>
        <v>1</v>
      </c>
      <c r="F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10">
        <f t="shared" si="0"/>
        <v>1</v>
      </c>
      <c r="F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10">
        <f t="shared" si="0"/>
        <v>1</v>
      </c>
      <c r="F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10" t="str">
        <f t="shared" si="0"/>
        <v/>
      </c>
      <c r="F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0</v>
      </c>
      <c r="D15" s="5"/>
      <c r="E15" s="10" t="str">
        <f t="shared" si="0"/>
        <v/>
      </c>
      <c r="F15" s="10" t="str">
        <f t="shared" si="1"/>
        <v/>
      </c>
    </row>
    <row r="16" spans="1:9" customFormat="1" ht="30">
      <c r="A16" s="8" t="s">
        <v>29</v>
      </c>
      <c r="B16" s="2" t="s">
        <v>10</v>
      </c>
      <c r="C16" s="9">
        <v>0</v>
      </c>
      <c r="D16" s="5"/>
      <c r="E16" s="10" t="str">
        <f t="shared" si="0"/>
        <v/>
      </c>
      <c r="F16" s="10" t="str">
        <f t="shared" si="1"/>
        <v/>
      </c>
    </row>
    <row r="17" spans="1:6" customFormat="1" ht="15">
      <c r="A17" s="8" t="s">
        <v>30</v>
      </c>
      <c r="B17" s="2" t="s">
        <v>11</v>
      </c>
      <c r="C17" s="9">
        <v>0</v>
      </c>
      <c r="D17" s="5"/>
      <c r="E17" s="10" t="str">
        <f t="shared" si="0"/>
        <v/>
      </c>
      <c r="F17" s="10" t="str">
        <f t="shared" si="1"/>
        <v/>
      </c>
    </row>
    <row r="18" spans="1:6" customFormat="1" ht="30">
      <c r="A18" s="8" t="s">
        <v>31</v>
      </c>
      <c r="B18" s="2" t="s">
        <v>12</v>
      </c>
      <c r="C18" s="9">
        <v>0</v>
      </c>
      <c r="D18" s="5"/>
      <c r="E18" s="10" t="str">
        <f t="shared" si="0"/>
        <v/>
      </c>
      <c r="F18" s="10" t="str">
        <f t="shared" si="1"/>
        <v/>
      </c>
    </row>
    <row r="19" spans="1:6" customFormat="1" ht="30">
      <c r="A19" s="8" t="s">
        <v>32</v>
      </c>
      <c r="B19" s="2" t="s">
        <v>13</v>
      </c>
      <c r="C19" s="9">
        <v>0</v>
      </c>
      <c r="D19" s="5"/>
      <c r="E19" s="10" t="str">
        <f t="shared" si="0"/>
        <v/>
      </c>
      <c r="F19" s="10" t="str">
        <f t="shared" si="1"/>
        <v/>
      </c>
    </row>
    <row r="20" spans="1:6" customFormat="1" ht="30">
      <c r="A20" s="8" t="s">
        <v>33</v>
      </c>
      <c r="B20" s="2" t="s">
        <v>14</v>
      </c>
      <c r="C20" s="9">
        <v>0</v>
      </c>
      <c r="D20" s="5"/>
      <c r="E20" s="10" t="str">
        <f t="shared" si="0"/>
        <v/>
      </c>
      <c r="F20" s="10" t="str">
        <f t="shared" si="1"/>
        <v/>
      </c>
    </row>
    <row r="21" spans="1:6" customFormat="1" ht="15">
      <c r="A21" s="8"/>
      <c r="B21" s="3" t="s">
        <v>34</v>
      </c>
      <c r="C21" s="13"/>
      <c r="D21" s="6"/>
      <c r="E21" s="14">
        <v>0</v>
      </c>
      <c r="F21" s="14">
        <v>0</v>
      </c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r_296_0_4"/>
    <protectedRange sqref="F6:F21" name="krista_tr_238_0_4"/>
  </protectedRanges>
  <mergeCells count="1">
    <mergeCell ref="A2:F2"/>
  </mergeCells>
  <dataValidations count="1">
    <dataValidation type="list" allowBlank="1" showDropDown="1" showInputMessage="1" showErrorMessage="1" sqref="A26:A40 C24:C38 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23"/>
  <sheetViews>
    <sheetView view="pageBreakPreview" zoomScaleSheetLayoutView="100" workbookViewId="0">
      <selection activeCell="A7" sqref="A7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6" width="11.5703125" style="7" customWidth="1"/>
    <col min="7" max="9" width="12.5703125" style="7" customWidth="1"/>
    <col min="10" max="12" width="11.85546875" style="7" customWidth="1"/>
    <col min="13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12" ht="11.25" customHeight="1"/>
    <row r="2" spans="1:12" ht="21" customHeight="1">
      <c r="A2" s="92" t="s">
        <v>198</v>
      </c>
      <c r="B2" s="92"/>
      <c r="C2" s="92"/>
      <c r="D2" s="92"/>
      <c r="E2" s="92"/>
      <c r="F2" s="92"/>
      <c r="G2" s="92"/>
    </row>
    <row r="3" spans="1:12" ht="21" customHeight="1">
      <c r="A3" s="32">
        <v>2.5</v>
      </c>
      <c r="B3" s="31" t="s">
        <v>360</v>
      </c>
      <c r="C3" s="50"/>
      <c r="D3" s="50"/>
      <c r="E3" s="50"/>
      <c r="F3" s="50"/>
      <c r="G3" s="50"/>
      <c r="H3" s="15"/>
      <c r="I3" s="15"/>
    </row>
    <row r="4" spans="1:12" ht="11.25" customHeight="1" thickBot="1">
      <c r="A4" s="32"/>
      <c r="B4" s="31"/>
      <c r="C4" s="74"/>
      <c r="D4" s="74"/>
      <c r="E4" s="74"/>
      <c r="F4" s="74"/>
      <c r="G4" s="74"/>
      <c r="H4" s="15"/>
      <c r="I4" s="15"/>
    </row>
    <row r="5" spans="1:12" ht="40.5" customHeight="1" thickBot="1">
      <c r="A5" s="110" t="s">
        <v>15</v>
      </c>
      <c r="B5" s="112" t="s">
        <v>16</v>
      </c>
      <c r="C5" s="93" t="s">
        <v>199</v>
      </c>
      <c r="D5" s="95" t="s">
        <v>354</v>
      </c>
      <c r="E5" s="96"/>
      <c r="F5" s="97"/>
      <c r="G5" s="95" t="s">
        <v>355</v>
      </c>
      <c r="H5" s="96"/>
      <c r="I5" s="97"/>
      <c r="J5" s="93" t="s">
        <v>202</v>
      </c>
      <c r="K5" s="93" t="s">
        <v>200</v>
      </c>
      <c r="L5" s="93" t="s">
        <v>201</v>
      </c>
    </row>
    <row r="6" spans="1:12" ht="20.25" customHeight="1" thickBot="1">
      <c r="A6" s="111"/>
      <c r="B6" s="113"/>
      <c r="C6" s="94"/>
      <c r="D6" s="75" t="s">
        <v>285</v>
      </c>
      <c r="E6" s="75" t="s">
        <v>286</v>
      </c>
      <c r="F6" s="75" t="s">
        <v>245</v>
      </c>
      <c r="G6" s="75" t="s">
        <v>285</v>
      </c>
      <c r="H6" s="75" t="s">
        <v>286</v>
      </c>
      <c r="I6" s="75" t="s">
        <v>245</v>
      </c>
      <c r="J6" s="94"/>
      <c r="K6" s="94"/>
      <c r="L6" s="94"/>
    </row>
    <row r="7" spans="1:12" customFormat="1" ht="15">
      <c r="A7" s="1" t="s">
        <v>15</v>
      </c>
      <c r="B7" s="1" t="s">
        <v>17</v>
      </c>
      <c r="C7" s="4" t="s">
        <v>48</v>
      </c>
      <c r="D7" s="27" t="s">
        <v>279</v>
      </c>
      <c r="E7" s="27" t="s">
        <v>280</v>
      </c>
      <c r="F7" s="17" t="s">
        <v>281</v>
      </c>
      <c r="G7" s="27" t="s">
        <v>282</v>
      </c>
      <c r="H7" s="27" t="s">
        <v>283</v>
      </c>
      <c r="I7" s="17" t="s">
        <v>284</v>
      </c>
      <c r="J7" s="17" t="s">
        <v>202</v>
      </c>
      <c r="K7" s="4" t="s">
        <v>18</v>
      </c>
      <c r="L7" s="4" t="s">
        <v>49</v>
      </c>
    </row>
    <row r="8" spans="1:12" customFormat="1" ht="15">
      <c r="A8" s="8" t="s">
        <v>19</v>
      </c>
      <c r="B8" s="2" t="s">
        <v>0</v>
      </c>
      <c r="C8" s="9">
        <v>1</v>
      </c>
      <c r="D8" s="28">
        <v>36574.14</v>
      </c>
      <c r="E8" s="28">
        <v>6819</v>
      </c>
      <c r="F8" s="59">
        <f t="shared" ref="F8:F22" si="0">IF(AND(D8="",E8=""),"",SUM(D8:E8))</f>
        <v>43393.14</v>
      </c>
      <c r="G8" s="28">
        <v>49070.720000000001</v>
      </c>
      <c r="H8" s="28">
        <v>400.51</v>
      </c>
      <c r="I8" s="59">
        <f t="shared" ref="I8:I22" si="1">IF(AND(G8="",H8=""),"",SUM(G8:H8))</f>
        <v>49471.23</v>
      </c>
      <c r="J8" s="59">
        <f t="shared" ref="J8:J22" si="2">IF(AND(F8="",I8=""),"",I8-F8)</f>
        <v>6078.0900000000038</v>
      </c>
      <c r="K8" s="10">
        <f t="shared" ref="K8:K22" si="3">IF(OR(C8=0,C8=""),"",100*J8/D8)</f>
        <v>16.618545234419738</v>
      </c>
      <c r="L8" s="10">
        <f t="shared" ref="L8:L22" si="4">IF(K8="","",IF(K8&lt;$A$3,1,IF(AND((K8&gt;$A$3),(K8&lt;2*$A$3)),(1-((K8-$A$3)/$A$3)),IF(K8&gt;(2*$A$3),0))))</f>
        <v>0</v>
      </c>
    </row>
    <row r="9" spans="1:12" customFormat="1" ht="15">
      <c r="A9" s="8" t="s">
        <v>20</v>
      </c>
      <c r="B9" s="2" t="s">
        <v>1</v>
      </c>
      <c r="C9" s="9">
        <v>1</v>
      </c>
      <c r="D9" s="28">
        <v>165331.81</v>
      </c>
      <c r="E9" s="28"/>
      <c r="F9" s="59">
        <f t="shared" si="0"/>
        <v>165331.81</v>
      </c>
      <c r="G9" s="28">
        <v>165340.65</v>
      </c>
      <c r="H9" s="28"/>
      <c r="I9" s="59">
        <f t="shared" si="1"/>
        <v>165340.65</v>
      </c>
      <c r="J9" s="59">
        <f t="shared" si="2"/>
        <v>8.8399999999965075</v>
      </c>
      <c r="K9" s="10">
        <f t="shared" si="3"/>
        <v>5.3468234576253097E-3</v>
      </c>
      <c r="L9" s="10">
        <f t="shared" si="4"/>
        <v>1</v>
      </c>
    </row>
    <row r="10" spans="1:12" customFormat="1" ht="30">
      <c r="A10" s="8" t="s">
        <v>21</v>
      </c>
      <c r="B10" s="2" t="s">
        <v>2</v>
      </c>
      <c r="C10" s="9">
        <v>1</v>
      </c>
      <c r="D10" s="28">
        <v>1048.6500000000001</v>
      </c>
      <c r="E10" s="28"/>
      <c r="F10" s="59">
        <f t="shared" si="0"/>
        <v>1048.6500000000001</v>
      </c>
      <c r="G10" s="28">
        <v>795.44</v>
      </c>
      <c r="H10" s="28"/>
      <c r="I10" s="59">
        <f t="shared" si="1"/>
        <v>795.44</v>
      </c>
      <c r="J10" s="59">
        <f t="shared" si="2"/>
        <v>-253.21000000000004</v>
      </c>
      <c r="K10" s="10">
        <f t="shared" si="3"/>
        <v>-24.146283316645214</v>
      </c>
      <c r="L10" s="10">
        <f t="shared" si="4"/>
        <v>1</v>
      </c>
    </row>
    <row r="11" spans="1:12" customFormat="1" ht="15">
      <c r="A11" s="8" t="s">
        <v>22</v>
      </c>
      <c r="B11" s="2" t="s">
        <v>3</v>
      </c>
      <c r="C11" s="9">
        <v>1</v>
      </c>
      <c r="D11" s="28">
        <v>1138.03</v>
      </c>
      <c r="E11" s="28">
        <v>475.52</v>
      </c>
      <c r="F11" s="59">
        <f t="shared" si="0"/>
        <v>1613.55</v>
      </c>
      <c r="G11" s="28">
        <v>2082.1</v>
      </c>
      <c r="H11" s="28">
        <v>1118.47</v>
      </c>
      <c r="I11" s="59">
        <f t="shared" si="1"/>
        <v>3200.5699999999997</v>
      </c>
      <c r="J11" s="59">
        <f t="shared" si="2"/>
        <v>1587.0199999999998</v>
      </c>
      <c r="K11" s="10">
        <f t="shared" si="3"/>
        <v>139.45326573113184</v>
      </c>
      <c r="L11" s="10">
        <f t="shared" si="4"/>
        <v>0</v>
      </c>
    </row>
    <row r="12" spans="1:12" customFormat="1" ht="15">
      <c r="A12" s="8" t="s">
        <v>23</v>
      </c>
      <c r="B12" s="2" t="s">
        <v>4</v>
      </c>
      <c r="C12" s="9">
        <v>1</v>
      </c>
      <c r="D12" s="28">
        <v>4234.74</v>
      </c>
      <c r="E12" s="28">
        <v>166931.21</v>
      </c>
      <c r="F12" s="59">
        <f t="shared" si="0"/>
        <v>171165.94999999998</v>
      </c>
      <c r="G12" s="28">
        <v>4356.71</v>
      </c>
      <c r="H12" s="28">
        <v>181869.1</v>
      </c>
      <c r="I12" s="59">
        <f t="shared" si="1"/>
        <v>186225.81</v>
      </c>
      <c r="J12" s="59">
        <f t="shared" si="2"/>
        <v>15059.860000000015</v>
      </c>
      <c r="K12" s="10">
        <f t="shared" si="3"/>
        <v>355.6265555854672</v>
      </c>
      <c r="L12" s="10">
        <f t="shared" si="4"/>
        <v>0</v>
      </c>
    </row>
    <row r="13" spans="1:12" customFormat="1" ht="15">
      <c r="A13" s="8" t="s">
        <v>24</v>
      </c>
      <c r="B13" s="2" t="s">
        <v>5</v>
      </c>
      <c r="C13" s="9">
        <v>1</v>
      </c>
      <c r="D13" s="28">
        <v>162.11000000000001</v>
      </c>
      <c r="E13" s="28">
        <v>12892.63</v>
      </c>
      <c r="F13" s="59">
        <f t="shared" si="0"/>
        <v>13054.74</v>
      </c>
      <c r="G13" s="28">
        <v>224.68</v>
      </c>
      <c r="H13" s="28">
        <v>13642.97</v>
      </c>
      <c r="I13" s="59">
        <f t="shared" si="1"/>
        <v>13867.65</v>
      </c>
      <c r="J13" s="59">
        <f t="shared" si="2"/>
        <v>812.90999999999985</v>
      </c>
      <c r="K13" s="10">
        <f t="shared" si="3"/>
        <v>501.45580161618642</v>
      </c>
      <c r="L13" s="10">
        <f t="shared" si="4"/>
        <v>0</v>
      </c>
    </row>
    <row r="14" spans="1:12" customFormat="1" ht="15">
      <c r="A14" s="8" t="s">
        <v>25</v>
      </c>
      <c r="B14" s="2" t="s">
        <v>6</v>
      </c>
      <c r="C14" s="9">
        <v>1</v>
      </c>
      <c r="D14" s="28">
        <v>55816.34</v>
      </c>
      <c r="E14" s="28">
        <v>242426.42</v>
      </c>
      <c r="F14" s="59">
        <f t="shared" si="0"/>
        <v>298242.76</v>
      </c>
      <c r="G14" s="28">
        <v>91102.24</v>
      </c>
      <c r="H14" s="28">
        <v>236744.15</v>
      </c>
      <c r="I14" s="59">
        <f t="shared" si="1"/>
        <v>327846.39</v>
      </c>
      <c r="J14" s="59">
        <f t="shared" si="2"/>
        <v>29603.630000000005</v>
      </c>
      <c r="K14" s="10">
        <f t="shared" si="3"/>
        <v>53.037569285266656</v>
      </c>
      <c r="L14" s="10">
        <f t="shared" si="4"/>
        <v>0</v>
      </c>
    </row>
    <row r="15" spans="1:12" customFormat="1" ht="30">
      <c r="A15" s="8" t="s">
        <v>26</v>
      </c>
      <c r="B15" s="2" t="s">
        <v>7</v>
      </c>
      <c r="C15" s="9">
        <v>1</v>
      </c>
      <c r="D15" s="28">
        <v>4819.0600000000004</v>
      </c>
      <c r="E15" s="28">
        <v>49148.37</v>
      </c>
      <c r="F15" s="59">
        <f t="shared" si="0"/>
        <v>53967.43</v>
      </c>
      <c r="G15" s="28">
        <v>3598.47</v>
      </c>
      <c r="H15" s="28">
        <v>49207.05</v>
      </c>
      <c r="I15" s="59">
        <f t="shared" si="1"/>
        <v>52805.520000000004</v>
      </c>
      <c r="J15" s="59">
        <f t="shared" si="2"/>
        <v>-1161.9099999999962</v>
      </c>
      <c r="K15" s="10">
        <f t="shared" si="3"/>
        <v>-24.110718687876808</v>
      </c>
      <c r="L15" s="10">
        <f t="shared" si="4"/>
        <v>1</v>
      </c>
    </row>
    <row r="16" spans="1:12" customFormat="1" ht="30">
      <c r="A16" s="8" t="s">
        <v>27</v>
      </c>
      <c r="B16" s="2" t="s">
        <v>8</v>
      </c>
      <c r="C16" s="9">
        <v>1</v>
      </c>
      <c r="D16" s="28">
        <v>437.03</v>
      </c>
      <c r="E16" s="28"/>
      <c r="F16" s="59">
        <f t="shared" si="0"/>
        <v>437.03</v>
      </c>
      <c r="G16" s="28">
        <v>181.78</v>
      </c>
      <c r="H16" s="28"/>
      <c r="I16" s="59">
        <f t="shared" si="1"/>
        <v>181.78</v>
      </c>
      <c r="J16" s="59">
        <f t="shared" si="2"/>
        <v>-255.24999999999997</v>
      </c>
      <c r="K16" s="10">
        <f t="shared" si="3"/>
        <v>-58.405601446124976</v>
      </c>
      <c r="L16" s="10">
        <f t="shared" si="4"/>
        <v>1</v>
      </c>
    </row>
    <row r="17" spans="1:12" customFormat="1" ht="15">
      <c r="A17" s="8" t="s">
        <v>28</v>
      </c>
      <c r="B17" s="2" t="s">
        <v>9</v>
      </c>
      <c r="C17" s="9">
        <v>1</v>
      </c>
      <c r="D17" s="28">
        <v>50182.73</v>
      </c>
      <c r="E17" s="28"/>
      <c r="F17" s="59">
        <f t="shared" si="0"/>
        <v>50182.73</v>
      </c>
      <c r="G17" s="28">
        <v>49862.82</v>
      </c>
      <c r="H17" s="28"/>
      <c r="I17" s="59">
        <f t="shared" si="1"/>
        <v>49862.82</v>
      </c>
      <c r="J17" s="59">
        <f t="shared" si="2"/>
        <v>-319.91000000000349</v>
      </c>
      <c r="K17" s="10">
        <f t="shared" si="3"/>
        <v>-0.63749022821198342</v>
      </c>
      <c r="L17" s="10">
        <f t="shared" si="4"/>
        <v>1</v>
      </c>
    </row>
    <row r="18" spans="1:12" customFormat="1" ht="30">
      <c r="A18" s="8" t="s">
        <v>29</v>
      </c>
      <c r="B18" s="2" t="s">
        <v>10</v>
      </c>
      <c r="C18" s="9">
        <v>1</v>
      </c>
      <c r="D18" s="28">
        <v>2954.57</v>
      </c>
      <c r="E18" s="28"/>
      <c r="F18" s="59">
        <f t="shared" si="0"/>
        <v>2954.57</v>
      </c>
      <c r="G18" s="28">
        <v>3897.7</v>
      </c>
      <c r="H18" s="28"/>
      <c r="I18" s="59">
        <f t="shared" si="1"/>
        <v>3897.7</v>
      </c>
      <c r="J18" s="59">
        <f t="shared" si="2"/>
        <v>943.12999999999965</v>
      </c>
      <c r="K18" s="10">
        <f t="shared" si="3"/>
        <v>31.921057886596007</v>
      </c>
      <c r="L18" s="10">
        <f t="shared" si="4"/>
        <v>0</v>
      </c>
    </row>
    <row r="19" spans="1:12" customFormat="1" ht="15">
      <c r="A19" s="8" t="s">
        <v>30</v>
      </c>
      <c r="B19" s="2" t="s">
        <v>11</v>
      </c>
      <c r="C19" s="9">
        <v>1</v>
      </c>
      <c r="D19" s="28">
        <v>642.95000000000005</v>
      </c>
      <c r="E19" s="28"/>
      <c r="F19" s="59">
        <f t="shared" si="0"/>
        <v>642.95000000000005</v>
      </c>
      <c r="G19" s="28">
        <v>619.35</v>
      </c>
      <c r="H19" s="28"/>
      <c r="I19" s="59">
        <f t="shared" si="1"/>
        <v>619.35</v>
      </c>
      <c r="J19" s="59">
        <f t="shared" si="2"/>
        <v>-23.600000000000023</v>
      </c>
      <c r="K19" s="10">
        <f t="shared" si="3"/>
        <v>-3.6705809160899014</v>
      </c>
      <c r="L19" s="10">
        <f t="shared" si="4"/>
        <v>1</v>
      </c>
    </row>
    <row r="20" spans="1:12" customFormat="1" ht="30">
      <c r="A20" s="8" t="s">
        <v>31</v>
      </c>
      <c r="B20" s="2" t="s">
        <v>12</v>
      </c>
      <c r="C20" s="9">
        <v>1</v>
      </c>
      <c r="D20" s="28">
        <v>2523.69</v>
      </c>
      <c r="E20" s="28"/>
      <c r="F20" s="59">
        <f t="shared" si="0"/>
        <v>2523.69</v>
      </c>
      <c r="G20" s="28">
        <v>2560.11</v>
      </c>
      <c r="H20" s="28"/>
      <c r="I20" s="59">
        <f t="shared" si="1"/>
        <v>2560.11</v>
      </c>
      <c r="J20" s="59">
        <f t="shared" si="2"/>
        <v>36.420000000000073</v>
      </c>
      <c r="K20" s="10">
        <f t="shared" si="3"/>
        <v>1.443124947992823</v>
      </c>
      <c r="L20" s="10">
        <f t="shared" si="4"/>
        <v>1</v>
      </c>
    </row>
    <row r="21" spans="1:12" customFormat="1" ht="30">
      <c r="A21" s="8" t="s">
        <v>32</v>
      </c>
      <c r="B21" s="2" t="s">
        <v>13</v>
      </c>
      <c r="C21" s="9">
        <v>1</v>
      </c>
      <c r="D21" s="28">
        <v>1625.3</v>
      </c>
      <c r="E21" s="28"/>
      <c r="F21" s="59">
        <f t="shared" si="0"/>
        <v>1625.3</v>
      </c>
      <c r="G21" s="28">
        <v>1054.52</v>
      </c>
      <c r="H21" s="28"/>
      <c r="I21" s="59">
        <f t="shared" si="1"/>
        <v>1054.52</v>
      </c>
      <c r="J21" s="59">
        <f t="shared" si="2"/>
        <v>-570.78</v>
      </c>
      <c r="K21" s="10">
        <f t="shared" si="3"/>
        <v>-35.118439672675812</v>
      </c>
      <c r="L21" s="10">
        <f t="shared" si="4"/>
        <v>1</v>
      </c>
    </row>
    <row r="22" spans="1:12" customFormat="1" ht="30">
      <c r="A22" s="8" t="s">
        <v>33</v>
      </c>
      <c r="B22" s="2" t="s">
        <v>14</v>
      </c>
      <c r="C22" s="9">
        <v>1</v>
      </c>
      <c r="D22" s="28">
        <v>420.82</v>
      </c>
      <c r="E22" s="28"/>
      <c r="F22" s="59">
        <f t="shared" si="0"/>
        <v>420.82</v>
      </c>
      <c r="G22" s="28">
        <v>1009</v>
      </c>
      <c r="H22" s="28"/>
      <c r="I22" s="59">
        <f t="shared" si="1"/>
        <v>1009</v>
      </c>
      <c r="J22" s="59">
        <f t="shared" si="2"/>
        <v>588.18000000000006</v>
      </c>
      <c r="K22" s="10">
        <f t="shared" si="3"/>
        <v>139.76997291003281</v>
      </c>
      <c r="L22" s="10">
        <f t="shared" si="4"/>
        <v>0</v>
      </c>
    </row>
    <row r="23" spans="1:12" customFormat="1" ht="15">
      <c r="A23" s="8"/>
      <c r="B23" s="3" t="s">
        <v>34</v>
      </c>
      <c r="C23" s="13"/>
      <c r="D23" s="28">
        <v>327911.96999999997</v>
      </c>
      <c r="E23" s="28">
        <v>478693.15</v>
      </c>
      <c r="F23" s="34">
        <v>806605.12</v>
      </c>
      <c r="G23" s="28">
        <v>375756.29</v>
      </c>
      <c r="H23" s="28">
        <v>482982.25</v>
      </c>
      <c r="I23" s="34">
        <v>858738.54</v>
      </c>
      <c r="J23" s="34">
        <v>52133.42</v>
      </c>
      <c r="K23" s="14"/>
      <c r="L23" s="14"/>
    </row>
  </sheetData>
  <sheetProtection password="AFF0" sheet="1" objects="1" scenarios="1" formatCells="0" formatColumns="0" formatRows="0" deleteColumns="0" deleteRows="0"/>
  <protectedRanges>
    <protectedRange sqref="C8:C23" name="krista_tr_237_0_5"/>
    <protectedRange sqref="F8:F23" name="krista_tf_8605_0_4"/>
    <protectedRange sqref="I8:I23" name="krista_tf_8606_0_4"/>
    <protectedRange sqref="J8:J23" name="krista_tf_8269_0_4"/>
    <protectedRange sqref="K8:K23" name="krista_tr_296_0_4"/>
    <protectedRange sqref="L8:L23" name="krista_tr_238_0_4"/>
  </protectedRanges>
  <mergeCells count="9">
    <mergeCell ref="K5:K6"/>
    <mergeCell ref="L5:L6"/>
    <mergeCell ref="J5:J6"/>
    <mergeCell ref="A2:G2"/>
    <mergeCell ref="A5:A6"/>
    <mergeCell ref="B5:B6"/>
    <mergeCell ref="C5:C6"/>
    <mergeCell ref="D5:F5"/>
    <mergeCell ref="G5:I5"/>
  </mergeCells>
  <dataValidations count="1">
    <dataValidation type="list" allowBlank="1" showDropDown="1" showInputMessage="1" showErrorMessage="1" sqref="C8:C23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8607" r:id="rId5"/>
    <customPr name="8608" r:id="rId6"/>
    <customPr name="krista_fm_columnsmarkup" r:id="rId7"/>
    <customPr name="krista_fm_consts" r:id="rId8"/>
    <customPr name="krista_fm_Events" r:id="rId9"/>
    <customPr name="krista_fm_metadataXML" r:id="rId10"/>
    <customPr name="krista_fm_rowsaxis" r:id="rId11"/>
    <customPr name="krista_fm_rowsmarkup" r:id="rId12"/>
    <customPr name="krista_SheetHistory" r:id="rId13"/>
    <customPr name="p3" r:id="rId14"/>
    <customPr name="p8" r:id="rId15"/>
    <customPr name="p9" r:id="rId16"/>
  </customProperties>
  <legacyDrawing r:id="rId17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21.7109375" style="7" hidden="1" customWidth="1"/>
    <col min="5" max="5" width="39.42578125" style="7" customWidth="1"/>
    <col min="6" max="7" width="11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37.5" customHeight="1">
      <c r="A2" s="92" t="s">
        <v>203</v>
      </c>
      <c r="B2" s="92"/>
      <c r="C2" s="92"/>
      <c r="D2" s="92"/>
      <c r="E2" s="92"/>
      <c r="F2" s="92"/>
      <c r="G2" s="92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99" customHeight="1" thickBot="1">
      <c r="A4" s="54" t="s">
        <v>15</v>
      </c>
      <c r="B4" s="52" t="s">
        <v>16</v>
      </c>
      <c r="C4" s="53" t="s">
        <v>204</v>
      </c>
      <c r="D4" s="95" t="s">
        <v>207</v>
      </c>
      <c r="E4" s="97"/>
      <c r="F4" s="95" t="s">
        <v>356</v>
      </c>
      <c r="G4" s="97"/>
      <c r="H4" s="51" t="s">
        <v>205</v>
      </c>
      <c r="I4" s="51" t="s">
        <v>206</v>
      </c>
    </row>
    <row r="5" spans="1:9" customFormat="1" ht="15">
      <c r="A5" s="1" t="s">
        <v>15</v>
      </c>
      <c r="B5" s="1" t="s">
        <v>17</v>
      </c>
      <c r="C5" s="4" t="s">
        <v>48</v>
      </c>
      <c r="D5" s="27" t="s">
        <v>70</v>
      </c>
      <c r="E5" s="17" t="s">
        <v>239</v>
      </c>
      <c r="F5" s="27" t="s">
        <v>142</v>
      </c>
      <c r="G5" s="17" t="s">
        <v>240</v>
      </c>
      <c r="H5" s="4" t="s">
        <v>18</v>
      </c>
      <c r="I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60"/>
      <c r="E6" s="5">
        <v>9</v>
      </c>
      <c r="F6" s="60">
        <v>11</v>
      </c>
      <c r="G6" s="5">
        <f t="shared" ref="G6:G20" si="0">IF(F6="","",F6)</f>
        <v>11</v>
      </c>
      <c r="H6" s="10">
        <f t="shared" ref="H6:H20" si="1">IF(OR(C6=0,C6=""),"",(100*E6/G6))</f>
        <v>81.818181818181813</v>
      </c>
      <c r="I6" s="10">
        <f t="shared" ref="I6:I20" si="2">IF(H6="","",IF(H6&gt;=99,1,0))</f>
        <v>0</v>
      </c>
    </row>
    <row r="7" spans="1:9" customFormat="1" ht="15">
      <c r="A7" s="8" t="s">
        <v>20</v>
      </c>
      <c r="B7" s="2" t="s">
        <v>1</v>
      </c>
      <c r="C7" s="9">
        <v>1</v>
      </c>
      <c r="D7" s="60"/>
      <c r="E7" s="5">
        <v>2</v>
      </c>
      <c r="F7" s="60">
        <v>1</v>
      </c>
      <c r="G7" s="5">
        <v>2</v>
      </c>
      <c r="H7" s="10">
        <f t="shared" si="1"/>
        <v>100</v>
      </c>
      <c r="I7" s="10">
        <f t="shared" si="2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60"/>
      <c r="E8" s="5">
        <v>2</v>
      </c>
      <c r="F8" s="60">
        <v>2</v>
      </c>
      <c r="G8" s="5">
        <f t="shared" si="0"/>
        <v>2</v>
      </c>
      <c r="H8" s="10">
        <f t="shared" si="1"/>
        <v>100</v>
      </c>
      <c r="I8" s="10">
        <f t="shared" si="2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60"/>
      <c r="E9" s="5">
        <v>2</v>
      </c>
      <c r="F9" s="60">
        <v>3</v>
      </c>
      <c r="G9" s="5">
        <f t="shared" si="0"/>
        <v>3</v>
      </c>
      <c r="H9" s="10">
        <f t="shared" si="1"/>
        <v>66.666666666666671</v>
      </c>
      <c r="I9" s="10">
        <f t="shared" si="2"/>
        <v>0</v>
      </c>
    </row>
    <row r="10" spans="1:9" customFormat="1" ht="15">
      <c r="A10" s="8" t="s">
        <v>23</v>
      </c>
      <c r="B10" s="2" t="s">
        <v>4</v>
      </c>
      <c r="C10" s="9">
        <v>1</v>
      </c>
      <c r="D10" s="60"/>
      <c r="E10" s="5">
        <v>124</v>
      </c>
      <c r="F10" s="60">
        <v>173</v>
      </c>
      <c r="G10" s="5">
        <v>177</v>
      </c>
      <c r="H10" s="10">
        <f t="shared" si="1"/>
        <v>70.056497175141246</v>
      </c>
      <c r="I10" s="10">
        <f t="shared" si="2"/>
        <v>0</v>
      </c>
    </row>
    <row r="11" spans="1:9" customFormat="1" ht="15">
      <c r="A11" s="8" t="s">
        <v>24</v>
      </c>
      <c r="B11" s="2" t="s">
        <v>5</v>
      </c>
      <c r="C11" s="9">
        <v>1</v>
      </c>
      <c r="D11" s="60"/>
      <c r="E11" s="5">
        <v>37</v>
      </c>
      <c r="F11" s="60">
        <v>37</v>
      </c>
      <c r="G11" s="5">
        <f t="shared" si="0"/>
        <v>37</v>
      </c>
      <c r="H11" s="10">
        <f t="shared" si="1"/>
        <v>100</v>
      </c>
      <c r="I11" s="10">
        <f t="shared" si="2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60"/>
      <c r="E12" s="5">
        <v>23</v>
      </c>
      <c r="F12" s="60">
        <v>20</v>
      </c>
      <c r="G12" s="5">
        <v>23</v>
      </c>
      <c r="H12" s="10">
        <f t="shared" si="1"/>
        <v>100</v>
      </c>
      <c r="I12" s="10">
        <f t="shared" si="2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60"/>
      <c r="E13" s="5">
        <v>18</v>
      </c>
      <c r="F13" s="60">
        <v>18</v>
      </c>
      <c r="G13" s="5">
        <f t="shared" si="0"/>
        <v>18</v>
      </c>
      <c r="H13" s="10">
        <f t="shared" si="1"/>
        <v>100</v>
      </c>
      <c r="I13" s="10">
        <f t="shared" si="2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60"/>
      <c r="E14" s="5" t="str">
        <f>IF(D14="","",D14)</f>
        <v/>
      </c>
      <c r="F14" s="60">
        <v>0</v>
      </c>
      <c r="G14" s="5">
        <f t="shared" si="0"/>
        <v>0</v>
      </c>
      <c r="H14" s="10" t="str">
        <f t="shared" si="1"/>
        <v/>
      </c>
      <c r="I14" s="10" t="str">
        <f t="shared" si="2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60"/>
      <c r="E15" s="5">
        <v>2</v>
      </c>
      <c r="F15" s="60">
        <v>2</v>
      </c>
      <c r="G15" s="5">
        <f t="shared" si="0"/>
        <v>2</v>
      </c>
      <c r="H15" s="10">
        <f t="shared" si="1"/>
        <v>100</v>
      </c>
      <c r="I15" s="10">
        <f t="shared" si="2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60"/>
      <c r="E16" s="5">
        <v>2</v>
      </c>
      <c r="F16" s="60">
        <v>2</v>
      </c>
      <c r="G16" s="5">
        <f t="shared" si="0"/>
        <v>2</v>
      </c>
      <c r="H16" s="10">
        <f t="shared" si="1"/>
        <v>100</v>
      </c>
      <c r="I16" s="10">
        <f t="shared" si="2"/>
        <v>1</v>
      </c>
    </row>
    <row r="17" spans="1:9" customFormat="1" ht="15">
      <c r="A17" s="8" t="s">
        <v>30</v>
      </c>
      <c r="B17" s="2" t="s">
        <v>11</v>
      </c>
      <c r="C17" s="9">
        <v>1</v>
      </c>
      <c r="D17" s="60"/>
      <c r="E17" s="5">
        <v>0</v>
      </c>
      <c r="F17" s="60">
        <v>1</v>
      </c>
      <c r="G17" s="5">
        <f t="shared" si="0"/>
        <v>1</v>
      </c>
      <c r="H17" s="10">
        <f t="shared" si="1"/>
        <v>0</v>
      </c>
      <c r="I17" s="10">
        <f t="shared" si="2"/>
        <v>0</v>
      </c>
    </row>
    <row r="18" spans="1:9" customFormat="1" ht="30">
      <c r="A18" s="8" t="s">
        <v>31</v>
      </c>
      <c r="B18" s="2" t="s">
        <v>12</v>
      </c>
      <c r="C18" s="9">
        <v>1</v>
      </c>
      <c r="D18" s="60"/>
      <c r="E18" s="5">
        <v>1</v>
      </c>
      <c r="F18" s="60">
        <v>1</v>
      </c>
      <c r="G18" s="5">
        <f t="shared" si="0"/>
        <v>1</v>
      </c>
      <c r="H18" s="10">
        <f t="shared" si="1"/>
        <v>100</v>
      </c>
      <c r="I18" s="10">
        <f t="shared" si="2"/>
        <v>1</v>
      </c>
    </row>
    <row r="19" spans="1:9" customFormat="1" ht="30">
      <c r="A19" s="8" t="s">
        <v>32</v>
      </c>
      <c r="B19" s="2" t="s">
        <v>13</v>
      </c>
      <c r="C19" s="9">
        <v>1</v>
      </c>
      <c r="D19" s="60"/>
      <c r="E19" s="5">
        <v>1</v>
      </c>
      <c r="F19" s="60">
        <v>1</v>
      </c>
      <c r="G19" s="5">
        <f t="shared" si="0"/>
        <v>1</v>
      </c>
      <c r="H19" s="10">
        <f t="shared" si="1"/>
        <v>100</v>
      </c>
      <c r="I19" s="10">
        <f t="shared" si="2"/>
        <v>1</v>
      </c>
    </row>
    <row r="20" spans="1:9" customFormat="1" ht="30">
      <c r="A20" s="8" t="s">
        <v>33</v>
      </c>
      <c r="B20" s="2" t="s">
        <v>14</v>
      </c>
      <c r="C20" s="9">
        <v>1</v>
      </c>
      <c r="D20" s="60"/>
      <c r="E20" s="5">
        <v>1</v>
      </c>
      <c r="F20" s="60">
        <v>1</v>
      </c>
      <c r="G20" s="5">
        <f t="shared" si="0"/>
        <v>1</v>
      </c>
      <c r="H20" s="10">
        <f t="shared" si="1"/>
        <v>100</v>
      </c>
      <c r="I20" s="10">
        <f t="shared" si="2"/>
        <v>1</v>
      </c>
    </row>
    <row r="21" spans="1:9" customFormat="1" ht="15">
      <c r="A21" s="8"/>
      <c r="B21" s="3" t="s">
        <v>34</v>
      </c>
      <c r="C21" s="13"/>
      <c r="D21" s="60"/>
      <c r="E21" s="6"/>
      <c r="F21" s="60"/>
      <c r="G21" s="6">
        <v>273</v>
      </c>
      <c r="H21" s="14"/>
      <c r="I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E6:E21" name="krista_tf_8481_0_4"/>
    <protectedRange sqref="G6:G21" name="krista_tf_8482_0_4"/>
    <protectedRange sqref="H6:H21" name="krista_tr_296_0_4"/>
    <protectedRange sqref="I6:I21" name="krista_tr_238_0_4"/>
  </protectedRanges>
  <mergeCells count="3">
    <mergeCell ref="A2:G2"/>
    <mergeCell ref="F4:G4"/>
    <mergeCell ref="D4:E4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E32" sqref="E32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24.140625" style="7" customWidth="1"/>
    <col min="5" max="5" width="30.5703125" style="7" customWidth="1"/>
    <col min="6" max="7" width="12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35.25" customHeight="1">
      <c r="A2" s="92" t="s">
        <v>335</v>
      </c>
      <c r="B2" s="92"/>
      <c r="C2" s="92"/>
      <c r="D2" s="92"/>
      <c r="E2" s="92"/>
      <c r="F2" s="92"/>
      <c r="G2" s="92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69" customHeight="1">
      <c r="A4" s="83" t="s">
        <v>15</v>
      </c>
      <c r="B4" s="81" t="s">
        <v>16</v>
      </c>
      <c r="C4" s="82" t="s">
        <v>336</v>
      </c>
      <c r="D4" s="82" t="s">
        <v>337</v>
      </c>
      <c r="E4" s="91" t="s">
        <v>361</v>
      </c>
      <c r="F4" s="80" t="s">
        <v>338</v>
      </c>
      <c r="G4" s="80" t="s">
        <v>339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70</v>
      </c>
      <c r="E5" s="17" t="s">
        <v>142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4</v>
      </c>
      <c r="E6" s="5">
        <v>4</v>
      </c>
      <c r="F6" s="10">
        <f t="shared" ref="F6:F20" si="0">IF(OR(C6=0,C6=""),"",E6/D6*100)</f>
        <v>100</v>
      </c>
      <c r="G6" s="10">
        <f t="shared" ref="G6:G20" si="1">IF(F6="","",IF(F6&gt;=100,1,0))</f>
        <v>1</v>
      </c>
    </row>
    <row r="7" spans="1:9" customFormat="1" ht="15">
      <c r="A7" s="8" t="s">
        <v>20</v>
      </c>
      <c r="B7" s="2" t="s">
        <v>1</v>
      </c>
      <c r="C7" s="9">
        <v>0</v>
      </c>
      <c r="D7" s="5"/>
      <c r="E7" s="5"/>
      <c r="F7" s="10" t="str">
        <f t="shared" si="0"/>
        <v/>
      </c>
      <c r="G7" s="10" t="str">
        <f t="shared" si="1"/>
        <v/>
      </c>
    </row>
    <row r="8" spans="1:9" customFormat="1" ht="30">
      <c r="A8" s="8" t="s">
        <v>21</v>
      </c>
      <c r="B8" s="2" t="s">
        <v>2</v>
      </c>
      <c r="C8" s="9">
        <v>0</v>
      </c>
      <c r="D8" s="5"/>
      <c r="E8" s="5"/>
      <c r="F8" s="10" t="str">
        <f t="shared" si="0"/>
        <v/>
      </c>
      <c r="G8" s="10" t="str">
        <f t="shared" si="1"/>
        <v/>
      </c>
    </row>
    <row r="9" spans="1:9" customFormat="1" ht="15">
      <c r="A9" s="8" t="s">
        <v>22</v>
      </c>
      <c r="B9" s="2" t="s">
        <v>3</v>
      </c>
      <c r="C9" s="9">
        <v>1</v>
      </c>
      <c r="D9" s="5">
        <v>2</v>
      </c>
      <c r="E9" s="5">
        <v>2</v>
      </c>
      <c r="F9" s="10">
        <f t="shared" si="0"/>
        <v>100</v>
      </c>
      <c r="G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170</v>
      </c>
      <c r="E10" s="5">
        <v>170</v>
      </c>
      <c r="F10" s="10">
        <f t="shared" si="0"/>
        <v>100</v>
      </c>
      <c r="G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37</v>
      </c>
      <c r="E11" s="5">
        <v>37</v>
      </c>
      <c r="F11" s="10">
        <f t="shared" si="0"/>
        <v>100</v>
      </c>
      <c r="G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18</v>
      </c>
      <c r="E12" s="5">
        <v>18</v>
      </c>
      <c r="F12" s="10">
        <f t="shared" si="0"/>
        <v>100</v>
      </c>
      <c r="G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17</v>
      </c>
      <c r="E13" s="5">
        <v>17</v>
      </c>
      <c r="F13" s="10">
        <f t="shared" si="0"/>
        <v>100</v>
      </c>
      <c r="G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5"/>
      <c r="F14" s="10" t="str">
        <f t="shared" si="0"/>
        <v/>
      </c>
      <c r="G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0</v>
      </c>
      <c r="D15" s="5"/>
      <c r="E15" s="5"/>
      <c r="F15" s="10" t="str">
        <f t="shared" si="0"/>
        <v/>
      </c>
      <c r="G15" s="10" t="str">
        <f t="shared" si="1"/>
        <v/>
      </c>
    </row>
    <row r="16" spans="1:9" customFormat="1" ht="30">
      <c r="A16" s="8" t="s">
        <v>29</v>
      </c>
      <c r="B16" s="2" t="s">
        <v>10</v>
      </c>
      <c r="C16" s="9">
        <v>0</v>
      </c>
      <c r="D16" s="5"/>
      <c r="E16" s="5"/>
      <c r="F16" s="10" t="str">
        <f t="shared" si="0"/>
        <v/>
      </c>
      <c r="G16" s="10" t="str">
        <f t="shared" si="1"/>
        <v/>
      </c>
    </row>
    <row r="17" spans="1:7" customFormat="1" ht="15">
      <c r="A17" s="8" t="s">
        <v>30</v>
      </c>
      <c r="B17" s="2" t="s">
        <v>11</v>
      </c>
      <c r="C17" s="9">
        <v>0</v>
      </c>
      <c r="D17" s="5"/>
      <c r="E17" s="5"/>
      <c r="F17" s="10" t="str">
        <f t="shared" si="0"/>
        <v/>
      </c>
      <c r="G17" s="10" t="str">
        <f t="shared" si="1"/>
        <v/>
      </c>
    </row>
    <row r="18" spans="1:7" customFormat="1" ht="30">
      <c r="A18" s="8" t="s">
        <v>31</v>
      </c>
      <c r="B18" s="2" t="s">
        <v>12</v>
      </c>
      <c r="C18" s="9">
        <v>0</v>
      </c>
      <c r="D18" s="5"/>
      <c r="E18" s="5"/>
      <c r="F18" s="10" t="str">
        <f t="shared" si="0"/>
        <v/>
      </c>
      <c r="G18" s="10" t="str">
        <f t="shared" si="1"/>
        <v/>
      </c>
    </row>
    <row r="19" spans="1:7" customFormat="1" ht="30">
      <c r="A19" s="8" t="s">
        <v>32</v>
      </c>
      <c r="B19" s="2" t="s">
        <v>13</v>
      </c>
      <c r="C19" s="9">
        <v>0</v>
      </c>
      <c r="D19" s="5"/>
      <c r="E19" s="5"/>
      <c r="F19" s="10" t="str">
        <f t="shared" si="0"/>
        <v/>
      </c>
      <c r="G19" s="10" t="str">
        <f t="shared" si="1"/>
        <v/>
      </c>
    </row>
    <row r="20" spans="1:7" customFormat="1" ht="30">
      <c r="A20" s="8" t="s">
        <v>33</v>
      </c>
      <c r="B20" s="2" t="s">
        <v>14</v>
      </c>
      <c r="C20" s="9">
        <v>0</v>
      </c>
      <c r="D20" s="5"/>
      <c r="E20" s="5"/>
      <c r="F20" s="10" t="str">
        <f t="shared" si="0"/>
        <v/>
      </c>
      <c r="G20" s="10" t="str">
        <f t="shared" si="1"/>
        <v/>
      </c>
    </row>
    <row r="21" spans="1:7" customFormat="1" ht="15">
      <c r="A21" s="8"/>
      <c r="B21" s="3" t="s">
        <v>34</v>
      </c>
      <c r="C21" s="13"/>
      <c r="D21" s="6"/>
      <c r="E21" s="6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8429_0_4"/>
    <protectedRange sqref="E6:E21" name="krista_tf_8430_0_4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6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I20" sqref="I20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21.42578125" style="7" customWidth="1"/>
    <col min="5" max="5" width="33.140625" style="7" customWidth="1"/>
    <col min="6" max="6" width="36.28515625" style="7" customWidth="1"/>
    <col min="7" max="7" width="19.425781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19.5" customHeight="1">
      <c r="A2" s="92" t="s">
        <v>209</v>
      </c>
      <c r="B2" s="92"/>
      <c r="C2" s="92"/>
      <c r="D2" s="92"/>
      <c r="E2" s="92"/>
      <c r="F2" s="92"/>
      <c r="G2" s="92"/>
      <c r="H2" s="92"/>
      <c r="I2" s="92"/>
    </row>
    <row r="3" spans="1:9" ht="14.25" customHeight="1" thickBot="1">
      <c r="A3" s="15"/>
      <c r="B3" s="16"/>
      <c r="C3" s="16"/>
      <c r="D3" s="16"/>
      <c r="E3" s="16"/>
    </row>
    <row r="4" spans="1:9" ht="155.25" customHeight="1">
      <c r="A4" s="58" t="s">
        <v>15</v>
      </c>
      <c r="B4" s="56" t="s">
        <v>16</v>
      </c>
      <c r="C4" s="57" t="s">
        <v>210</v>
      </c>
      <c r="D4" s="57" t="s">
        <v>322</v>
      </c>
      <c r="E4" s="57" t="s">
        <v>323</v>
      </c>
      <c r="F4" s="57" t="s">
        <v>208</v>
      </c>
      <c r="G4" s="57" t="s">
        <v>324</v>
      </c>
      <c r="H4" s="55" t="s">
        <v>211</v>
      </c>
      <c r="I4" s="55" t="s">
        <v>212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213</v>
      </c>
      <c r="E5" s="17" t="s">
        <v>214</v>
      </c>
      <c r="F5" s="17" t="s">
        <v>215</v>
      </c>
      <c r="G5" s="17" t="s">
        <v>70</v>
      </c>
      <c r="H5" s="4" t="s">
        <v>18</v>
      </c>
      <c r="I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0</v>
      </c>
      <c r="E6" s="5">
        <v>13</v>
      </c>
      <c r="F6" s="5">
        <v>0</v>
      </c>
      <c r="G6" s="5">
        <v>13</v>
      </c>
      <c r="H6" s="10">
        <f t="shared" ref="H6:H20" si="0">IF(OR(C6=0,C6=""),"",100*(1.5*D6+1.2*E6+0.9*F6)/G6)</f>
        <v>120</v>
      </c>
      <c r="I6" s="10">
        <f t="shared" ref="I6:I20" si="1">IF(H6="","",IF(H6&gt;=120,1,IF(AND(H6&gt;100,H6&lt;120),((H6-100)/20),IF(H6&lt;=100,0))))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0</v>
      </c>
      <c r="E7" s="5">
        <v>6</v>
      </c>
      <c r="F7" s="5">
        <v>0</v>
      </c>
      <c r="G7" s="5">
        <v>6</v>
      </c>
      <c r="H7" s="10">
        <f t="shared" si="0"/>
        <v>119.99999999999999</v>
      </c>
      <c r="I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0</v>
      </c>
      <c r="E8" s="5">
        <v>3</v>
      </c>
      <c r="F8" s="5">
        <v>0</v>
      </c>
      <c r="G8" s="5">
        <v>3</v>
      </c>
      <c r="H8" s="10">
        <f t="shared" si="0"/>
        <v>119.99999999999999</v>
      </c>
      <c r="I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0</v>
      </c>
      <c r="E9" s="5">
        <v>4</v>
      </c>
      <c r="F9" s="5">
        <v>1</v>
      </c>
      <c r="G9" s="5">
        <v>7</v>
      </c>
      <c r="H9" s="10">
        <f t="shared" si="0"/>
        <v>81.428571428571431</v>
      </c>
      <c r="I9" s="10">
        <f t="shared" si="1"/>
        <v>0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0</v>
      </c>
      <c r="E10" s="5">
        <v>3</v>
      </c>
      <c r="F10" s="5">
        <v>0</v>
      </c>
      <c r="G10" s="5">
        <v>3</v>
      </c>
      <c r="H10" s="10">
        <f t="shared" si="0"/>
        <v>119.99999999999999</v>
      </c>
      <c r="I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0</v>
      </c>
      <c r="E11" s="5">
        <v>6</v>
      </c>
      <c r="F11" s="5">
        <v>0</v>
      </c>
      <c r="G11" s="5">
        <v>6</v>
      </c>
      <c r="H11" s="10">
        <f t="shared" si="0"/>
        <v>119.99999999999999</v>
      </c>
      <c r="I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0</v>
      </c>
      <c r="E12" s="5">
        <v>1</v>
      </c>
      <c r="F12" s="5">
        <v>0</v>
      </c>
      <c r="G12" s="5">
        <v>1</v>
      </c>
      <c r="H12" s="10">
        <f t="shared" si="0"/>
        <v>120</v>
      </c>
      <c r="I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0</v>
      </c>
      <c r="E13" s="5">
        <v>1</v>
      </c>
      <c r="F13" s="5">
        <v>0</v>
      </c>
      <c r="G13" s="5">
        <v>3</v>
      </c>
      <c r="H13" s="10">
        <f t="shared" si="0"/>
        <v>40</v>
      </c>
      <c r="I13" s="10">
        <f t="shared" si="1"/>
        <v>0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5"/>
      <c r="F14" s="5"/>
      <c r="G14" s="5"/>
      <c r="H14" s="10" t="str">
        <f t="shared" si="0"/>
        <v/>
      </c>
      <c r="I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0</v>
      </c>
      <c r="E15" s="5">
        <v>3</v>
      </c>
      <c r="F15" s="5">
        <v>0</v>
      </c>
      <c r="G15" s="5">
        <v>3</v>
      </c>
      <c r="H15" s="10">
        <f t="shared" si="0"/>
        <v>119.99999999999999</v>
      </c>
      <c r="I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0</v>
      </c>
      <c r="E16" s="5">
        <v>2</v>
      </c>
      <c r="F16" s="5">
        <v>0</v>
      </c>
      <c r="G16" s="5">
        <v>2</v>
      </c>
      <c r="H16" s="10">
        <f t="shared" si="0"/>
        <v>120</v>
      </c>
      <c r="I16" s="10">
        <f t="shared" si="1"/>
        <v>1</v>
      </c>
    </row>
    <row r="17" spans="1:9" customFormat="1" ht="15">
      <c r="A17" s="8" t="s">
        <v>30</v>
      </c>
      <c r="B17" s="2" t="s">
        <v>11</v>
      </c>
      <c r="C17" s="9">
        <v>1</v>
      </c>
      <c r="D17" s="5">
        <v>0</v>
      </c>
      <c r="E17" s="5">
        <v>8</v>
      </c>
      <c r="F17" s="5">
        <v>1</v>
      </c>
      <c r="G17" s="5">
        <v>9</v>
      </c>
      <c r="H17" s="10">
        <f t="shared" si="0"/>
        <v>116.66666666666667</v>
      </c>
      <c r="I17" s="10">
        <f t="shared" si="1"/>
        <v>0.83333333333333359</v>
      </c>
    </row>
    <row r="18" spans="1:9" customFormat="1" ht="30">
      <c r="A18" s="8" t="s">
        <v>31</v>
      </c>
      <c r="B18" s="2" t="s">
        <v>12</v>
      </c>
      <c r="C18" s="9">
        <v>1</v>
      </c>
      <c r="D18" s="5">
        <v>0</v>
      </c>
      <c r="E18" s="5">
        <v>9</v>
      </c>
      <c r="F18" s="5">
        <v>0</v>
      </c>
      <c r="G18" s="5">
        <v>9</v>
      </c>
      <c r="H18" s="10">
        <f t="shared" si="0"/>
        <v>120</v>
      </c>
      <c r="I18" s="10">
        <f t="shared" si="1"/>
        <v>1</v>
      </c>
    </row>
    <row r="19" spans="1:9" customFormat="1" ht="30">
      <c r="A19" s="8" t="s">
        <v>32</v>
      </c>
      <c r="B19" s="2" t="s">
        <v>13</v>
      </c>
      <c r="C19" s="9">
        <v>1</v>
      </c>
      <c r="D19" s="5">
        <v>0</v>
      </c>
      <c r="E19" s="5">
        <v>7</v>
      </c>
      <c r="F19" s="5">
        <v>0</v>
      </c>
      <c r="G19" s="5">
        <v>10</v>
      </c>
      <c r="H19" s="10">
        <f t="shared" si="0"/>
        <v>84</v>
      </c>
      <c r="I19" s="10">
        <f t="shared" si="1"/>
        <v>0</v>
      </c>
    </row>
    <row r="20" spans="1:9" customFormat="1" ht="30">
      <c r="A20" s="8" t="s">
        <v>33</v>
      </c>
      <c r="B20" s="2" t="s">
        <v>14</v>
      </c>
      <c r="C20" s="9">
        <v>1</v>
      </c>
      <c r="D20" s="5">
        <v>1</v>
      </c>
      <c r="E20" s="5">
        <v>8</v>
      </c>
      <c r="F20" s="5">
        <v>0</v>
      </c>
      <c r="G20" s="5">
        <v>9</v>
      </c>
      <c r="H20" s="10">
        <f t="shared" si="0"/>
        <v>123.33333333333333</v>
      </c>
      <c r="I20" s="10">
        <f t="shared" si="1"/>
        <v>1</v>
      </c>
    </row>
    <row r="21" spans="1:9" customFormat="1" ht="15">
      <c r="A21" s="8"/>
      <c r="B21" s="3" t="s">
        <v>34</v>
      </c>
      <c r="C21" s="13"/>
      <c r="D21" s="6"/>
      <c r="E21" s="6"/>
      <c r="F21" s="6"/>
      <c r="G21" s="6"/>
      <c r="H21" s="14"/>
      <c r="I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f_7267_0_4"/>
    <protectedRange sqref="F6:F21" name="krista_tf_7268_0_4"/>
    <protectedRange sqref="G6:G21" name="krista_tf_7269_0_4"/>
    <protectedRange sqref="H6:H21" name="krista_tr_296_0_4"/>
    <protectedRange sqref="I6:I21" name="krista_tr_238_0_4"/>
  </protectedRanges>
  <mergeCells count="1">
    <mergeCell ref="A2:I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7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38.28515625" style="7" customWidth="1"/>
    <col min="5" max="5" width="24.5703125" style="7" customWidth="1"/>
    <col min="6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19.5" customHeight="1">
      <c r="A2" s="92" t="s">
        <v>216</v>
      </c>
      <c r="B2" s="92"/>
      <c r="C2" s="92"/>
      <c r="D2" s="92"/>
      <c r="E2" s="92"/>
      <c r="F2" s="92"/>
      <c r="G2" s="92"/>
      <c r="H2" s="15"/>
      <c r="I2" s="15"/>
    </row>
    <row r="3" spans="1:9" ht="14.25" customHeight="1" thickBot="1">
      <c r="A3" s="15"/>
      <c r="B3" s="16"/>
      <c r="C3" s="16"/>
      <c r="D3" s="16"/>
      <c r="E3" s="16"/>
    </row>
    <row r="4" spans="1:9" ht="103.5" customHeight="1">
      <c r="A4" s="58" t="s">
        <v>15</v>
      </c>
      <c r="B4" s="56" t="s">
        <v>16</v>
      </c>
      <c r="C4" s="57" t="s">
        <v>217</v>
      </c>
      <c r="D4" s="57" t="s">
        <v>325</v>
      </c>
      <c r="E4" s="57" t="s">
        <v>326</v>
      </c>
      <c r="F4" s="55" t="s">
        <v>218</v>
      </c>
      <c r="G4" s="55" t="s">
        <v>219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220</v>
      </c>
      <c r="E5" s="17" t="s">
        <v>70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13</v>
      </c>
      <c r="E6" s="5">
        <v>13</v>
      </c>
      <c r="F6" s="10">
        <f t="shared" ref="F6:F20" si="0">IF(OR(C6=0,C6=""),"",100*D6/E6)</f>
        <v>100</v>
      </c>
      <c r="G6" s="10">
        <f t="shared" ref="G6:G20" si="1">IF(F6="","",F6/100)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3</v>
      </c>
      <c r="E7" s="5">
        <v>6</v>
      </c>
      <c r="F7" s="10">
        <f t="shared" si="0"/>
        <v>50</v>
      </c>
      <c r="G7" s="10">
        <f t="shared" si="1"/>
        <v>0.5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5">
        <v>3</v>
      </c>
      <c r="F8" s="10">
        <f t="shared" si="0"/>
        <v>33.333333333333336</v>
      </c>
      <c r="G8" s="10">
        <f t="shared" si="1"/>
        <v>0.33333333333333337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4</v>
      </c>
      <c r="E9" s="5">
        <v>7</v>
      </c>
      <c r="F9" s="10">
        <f t="shared" si="0"/>
        <v>57.142857142857146</v>
      </c>
      <c r="G9" s="10">
        <f t="shared" si="1"/>
        <v>0.57142857142857151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0</v>
      </c>
      <c r="E10" s="5">
        <v>3</v>
      </c>
      <c r="F10" s="10">
        <f t="shared" si="0"/>
        <v>0</v>
      </c>
      <c r="G10" s="10">
        <f t="shared" si="1"/>
        <v>0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5</v>
      </c>
      <c r="E11" s="5">
        <v>6</v>
      </c>
      <c r="F11" s="10">
        <f t="shared" si="0"/>
        <v>83.333333333333329</v>
      </c>
      <c r="G11" s="10">
        <f t="shared" si="1"/>
        <v>0.83333333333333326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5">
        <v>1</v>
      </c>
      <c r="F12" s="10">
        <f t="shared" si="0"/>
        <v>100</v>
      </c>
      <c r="G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1</v>
      </c>
      <c r="E13" s="5">
        <v>3</v>
      </c>
      <c r="F13" s="10">
        <f t="shared" si="0"/>
        <v>33.333333333333336</v>
      </c>
      <c r="G13" s="10">
        <f t="shared" si="1"/>
        <v>0.33333333333333337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5"/>
      <c r="F14" s="10" t="str">
        <f t="shared" si="0"/>
        <v/>
      </c>
      <c r="G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0</v>
      </c>
      <c r="E15" s="5">
        <v>3</v>
      </c>
      <c r="F15" s="10">
        <f t="shared" si="0"/>
        <v>0</v>
      </c>
      <c r="G15" s="10">
        <f t="shared" si="1"/>
        <v>0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2</v>
      </c>
      <c r="E16" s="5">
        <v>2</v>
      </c>
      <c r="F16" s="10">
        <f t="shared" si="0"/>
        <v>100</v>
      </c>
      <c r="G16" s="10">
        <f t="shared" si="1"/>
        <v>1</v>
      </c>
    </row>
    <row r="17" spans="1:7" customFormat="1" ht="15">
      <c r="A17" s="8" t="s">
        <v>30</v>
      </c>
      <c r="B17" s="2" t="s">
        <v>11</v>
      </c>
      <c r="C17" s="9">
        <v>1</v>
      </c>
      <c r="D17" s="5">
        <v>4</v>
      </c>
      <c r="E17" s="5">
        <v>9</v>
      </c>
      <c r="F17" s="10">
        <f t="shared" si="0"/>
        <v>44.444444444444443</v>
      </c>
      <c r="G17" s="10">
        <f t="shared" si="1"/>
        <v>0.44444444444444442</v>
      </c>
    </row>
    <row r="18" spans="1:7" customFormat="1" ht="30">
      <c r="A18" s="8" t="s">
        <v>31</v>
      </c>
      <c r="B18" s="2" t="s">
        <v>12</v>
      </c>
      <c r="C18" s="9">
        <v>1</v>
      </c>
      <c r="D18" s="5">
        <v>7</v>
      </c>
      <c r="E18" s="5">
        <v>9</v>
      </c>
      <c r="F18" s="10">
        <f t="shared" si="0"/>
        <v>77.777777777777771</v>
      </c>
      <c r="G18" s="10">
        <f t="shared" si="1"/>
        <v>0.77777777777777768</v>
      </c>
    </row>
    <row r="19" spans="1:7" customFormat="1" ht="30">
      <c r="A19" s="8" t="s">
        <v>32</v>
      </c>
      <c r="B19" s="2" t="s">
        <v>13</v>
      </c>
      <c r="C19" s="9">
        <v>1</v>
      </c>
      <c r="D19" s="5">
        <v>4</v>
      </c>
      <c r="E19" s="5">
        <v>9</v>
      </c>
      <c r="F19" s="10">
        <f t="shared" si="0"/>
        <v>44.444444444444443</v>
      </c>
      <c r="G19" s="10">
        <f t="shared" si="1"/>
        <v>0.44444444444444442</v>
      </c>
    </row>
    <row r="20" spans="1:7" customFormat="1" ht="30">
      <c r="A20" s="8" t="s">
        <v>33</v>
      </c>
      <c r="B20" s="2" t="s">
        <v>14</v>
      </c>
      <c r="C20" s="9">
        <v>1</v>
      </c>
      <c r="D20" s="5">
        <v>0</v>
      </c>
      <c r="E20" s="5">
        <v>9</v>
      </c>
      <c r="F20" s="10">
        <f t="shared" si="0"/>
        <v>0</v>
      </c>
      <c r="G20" s="10">
        <f t="shared" si="1"/>
        <v>0</v>
      </c>
    </row>
    <row r="21" spans="1:7" customFormat="1" ht="15">
      <c r="A21" s="8"/>
      <c r="B21" s="3" t="s">
        <v>34</v>
      </c>
      <c r="C21" s="13"/>
      <c r="D21" s="6"/>
      <c r="E21" s="6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f_7267_0_4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8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5" sqref="A5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27.28515625" style="7" customWidth="1"/>
    <col min="5" max="5" width="28.85546875" style="7" customWidth="1"/>
    <col min="6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19.5" customHeight="1">
      <c r="A2" s="92" t="s">
        <v>221</v>
      </c>
      <c r="B2" s="92"/>
      <c r="C2" s="92"/>
      <c r="D2" s="92"/>
      <c r="E2" s="92"/>
      <c r="F2" s="92"/>
      <c r="G2" s="92"/>
      <c r="H2" s="15"/>
      <c r="I2" s="15"/>
    </row>
    <row r="3" spans="1:9" ht="14.25" customHeight="1" thickBot="1">
      <c r="A3" s="15"/>
      <c r="B3" s="16"/>
      <c r="C3" s="16"/>
      <c r="D3" s="16"/>
      <c r="E3" s="16"/>
    </row>
    <row r="4" spans="1:9" ht="82.5" customHeight="1">
      <c r="A4" s="58" t="s">
        <v>15</v>
      </c>
      <c r="B4" s="56" t="s">
        <v>16</v>
      </c>
      <c r="C4" s="57" t="s">
        <v>222</v>
      </c>
      <c r="D4" s="57" t="s">
        <v>327</v>
      </c>
      <c r="E4" s="57" t="s">
        <v>328</v>
      </c>
      <c r="F4" s="55" t="s">
        <v>223</v>
      </c>
      <c r="G4" s="55" t="s">
        <v>224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142</v>
      </c>
      <c r="E5" s="17" t="s">
        <v>70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13</v>
      </c>
      <c r="E6" s="5">
        <v>13</v>
      </c>
      <c r="F6" s="10">
        <f t="shared" ref="F6:F20" si="0">IF(OR(C6=0,C6=""),"",100*D6/E6)</f>
        <v>100</v>
      </c>
      <c r="G6" s="10">
        <f t="shared" ref="G6:G20" si="1">IF(F6="","",F6/100)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6</v>
      </c>
      <c r="E7" s="5">
        <v>6</v>
      </c>
      <c r="F7" s="10">
        <f t="shared" si="0"/>
        <v>100</v>
      </c>
      <c r="G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3</v>
      </c>
      <c r="E8" s="5">
        <v>3</v>
      </c>
      <c r="F8" s="10">
        <f t="shared" si="0"/>
        <v>100</v>
      </c>
      <c r="G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7</v>
      </c>
      <c r="E9" s="5">
        <v>7</v>
      </c>
      <c r="F9" s="10">
        <f t="shared" si="0"/>
        <v>100</v>
      </c>
      <c r="G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3</v>
      </c>
      <c r="E10" s="5">
        <v>4</v>
      </c>
      <c r="F10" s="10">
        <f t="shared" si="0"/>
        <v>75</v>
      </c>
      <c r="G10" s="10">
        <f t="shared" si="1"/>
        <v>0.75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6</v>
      </c>
      <c r="E11" s="5">
        <v>6</v>
      </c>
      <c r="F11" s="10">
        <f t="shared" si="0"/>
        <v>100</v>
      </c>
      <c r="G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1</v>
      </c>
      <c r="E12" s="5">
        <v>1</v>
      </c>
      <c r="F12" s="10">
        <f t="shared" si="0"/>
        <v>100</v>
      </c>
      <c r="G12" s="10">
        <f t="shared" si="1"/>
        <v>1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3</v>
      </c>
      <c r="E13" s="5">
        <v>3</v>
      </c>
      <c r="F13" s="10">
        <f t="shared" si="0"/>
        <v>100</v>
      </c>
      <c r="G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5"/>
      <c r="F14" s="10" t="str">
        <f t="shared" si="0"/>
        <v/>
      </c>
      <c r="G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3</v>
      </c>
      <c r="E15" s="5">
        <v>3</v>
      </c>
      <c r="F15" s="10">
        <f t="shared" si="0"/>
        <v>100</v>
      </c>
      <c r="G15" s="10">
        <f t="shared" si="1"/>
        <v>1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2</v>
      </c>
      <c r="E16" s="5">
        <v>2</v>
      </c>
      <c r="F16" s="10">
        <f t="shared" si="0"/>
        <v>100</v>
      </c>
      <c r="G16" s="10">
        <f t="shared" si="1"/>
        <v>1</v>
      </c>
    </row>
    <row r="17" spans="1:7" customFormat="1" ht="15">
      <c r="A17" s="8" t="s">
        <v>30</v>
      </c>
      <c r="B17" s="2" t="s">
        <v>11</v>
      </c>
      <c r="C17" s="9">
        <v>1</v>
      </c>
      <c r="D17" s="5">
        <v>9</v>
      </c>
      <c r="E17" s="5">
        <v>11</v>
      </c>
      <c r="F17" s="10">
        <f t="shared" si="0"/>
        <v>81.818181818181813</v>
      </c>
      <c r="G17" s="10">
        <f t="shared" si="1"/>
        <v>0.81818181818181812</v>
      </c>
    </row>
    <row r="18" spans="1:7" customFormat="1" ht="30">
      <c r="A18" s="8" t="s">
        <v>31</v>
      </c>
      <c r="B18" s="2" t="s">
        <v>12</v>
      </c>
      <c r="C18" s="9">
        <v>1</v>
      </c>
      <c r="D18" s="5">
        <v>9</v>
      </c>
      <c r="E18" s="5">
        <v>9</v>
      </c>
      <c r="F18" s="10">
        <f t="shared" si="0"/>
        <v>100</v>
      </c>
      <c r="G18" s="10">
        <f t="shared" si="1"/>
        <v>1</v>
      </c>
    </row>
    <row r="19" spans="1:7" customFormat="1" ht="30">
      <c r="A19" s="8" t="s">
        <v>32</v>
      </c>
      <c r="B19" s="2" t="s">
        <v>13</v>
      </c>
      <c r="C19" s="9">
        <v>1</v>
      </c>
      <c r="D19" s="5">
        <v>9</v>
      </c>
      <c r="E19" s="5">
        <v>10</v>
      </c>
      <c r="F19" s="10">
        <f t="shared" si="0"/>
        <v>90</v>
      </c>
      <c r="G19" s="10">
        <f t="shared" si="1"/>
        <v>0.9</v>
      </c>
    </row>
    <row r="20" spans="1:7" customFormat="1" ht="30">
      <c r="A20" s="8" t="s">
        <v>33</v>
      </c>
      <c r="B20" s="2" t="s">
        <v>14</v>
      </c>
      <c r="C20" s="9">
        <v>1</v>
      </c>
      <c r="D20" s="5">
        <v>9</v>
      </c>
      <c r="E20" s="5">
        <v>9</v>
      </c>
      <c r="F20" s="10">
        <f t="shared" si="0"/>
        <v>100</v>
      </c>
      <c r="G20" s="10">
        <f t="shared" si="1"/>
        <v>1</v>
      </c>
    </row>
    <row r="21" spans="1:7" customFormat="1" ht="15">
      <c r="A21" s="8"/>
      <c r="B21" s="3" t="s">
        <v>34</v>
      </c>
      <c r="C21" s="13"/>
      <c r="D21" s="6"/>
      <c r="E21" s="6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f_7267_0_4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29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A2" sqref="A2:G2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27.28515625" style="7" customWidth="1"/>
    <col min="5" max="5" width="28.85546875" style="7" customWidth="1"/>
    <col min="6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44.25" customHeight="1">
      <c r="A2" s="92" t="s">
        <v>238</v>
      </c>
      <c r="B2" s="92"/>
      <c r="C2" s="92"/>
      <c r="D2" s="92"/>
      <c r="E2" s="92"/>
      <c r="F2" s="92"/>
      <c r="G2" s="92"/>
      <c r="H2" s="15"/>
      <c r="I2" s="15"/>
    </row>
    <row r="3" spans="1:9" ht="14.25" customHeight="1" thickBot="1">
      <c r="A3" s="15"/>
      <c r="B3" s="16"/>
      <c r="C3" s="16"/>
      <c r="D3" s="16"/>
      <c r="E3" s="16"/>
    </row>
    <row r="4" spans="1:9" ht="91.5" customHeight="1">
      <c r="A4" s="64" t="s">
        <v>15</v>
      </c>
      <c r="B4" s="62" t="s">
        <v>16</v>
      </c>
      <c r="C4" s="63" t="s">
        <v>225</v>
      </c>
      <c r="D4" s="66" t="s">
        <v>329</v>
      </c>
      <c r="E4" s="66" t="s">
        <v>330</v>
      </c>
      <c r="F4" s="61" t="s">
        <v>226</v>
      </c>
      <c r="G4" s="61" t="s">
        <v>227</v>
      </c>
    </row>
    <row r="5" spans="1:9" customFormat="1" ht="15">
      <c r="A5" s="1" t="s">
        <v>15</v>
      </c>
      <c r="B5" s="1" t="s">
        <v>17</v>
      </c>
      <c r="C5" s="4" t="s">
        <v>48</v>
      </c>
      <c r="D5" s="17" t="s">
        <v>228</v>
      </c>
      <c r="E5" s="17" t="s">
        <v>70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5">
        <v>13</v>
      </c>
      <c r="E6" s="5">
        <v>13</v>
      </c>
      <c r="F6" s="10">
        <f t="shared" ref="F6:F20" si="0">IF(OR(C6=0,C6=""),"",IF(OR(D6=0,E6=0),0,100*D6/E6))</f>
        <v>100</v>
      </c>
      <c r="G6" s="10">
        <f t="shared" ref="G6:G20" si="1">IF(F6="","",IF(F6&gt;=25,1,(F6/25)))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5">
        <v>6</v>
      </c>
      <c r="E7" s="5">
        <v>6</v>
      </c>
      <c r="F7" s="10">
        <f t="shared" si="0"/>
        <v>100</v>
      </c>
      <c r="G7" s="10">
        <f t="shared" si="1"/>
        <v>1</v>
      </c>
    </row>
    <row r="8" spans="1:9" customFormat="1" ht="30">
      <c r="A8" s="8" t="s">
        <v>21</v>
      </c>
      <c r="B8" s="2" t="s">
        <v>2</v>
      </c>
      <c r="C8" s="9">
        <v>1</v>
      </c>
      <c r="D8" s="5">
        <v>1</v>
      </c>
      <c r="E8" s="5">
        <v>3</v>
      </c>
      <c r="F8" s="10">
        <f t="shared" si="0"/>
        <v>33.333333333333336</v>
      </c>
      <c r="G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5">
        <v>3</v>
      </c>
      <c r="E9" s="5">
        <v>7</v>
      </c>
      <c r="F9" s="10">
        <f t="shared" si="0"/>
        <v>42.857142857142854</v>
      </c>
      <c r="G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5">
        <v>3</v>
      </c>
      <c r="E10" s="5">
        <v>3</v>
      </c>
      <c r="F10" s="10">
        <f t="shared" si="0"/>
        <v>100</v>
      </c>
      <c r="G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5">
        <v>6</v>
      </c>
      <c r="E11" s="5">
        <v>6</v>
      </c>
      <c r="F11" s="10">
        <f t="shared" si="0"/>
        <v>100</v>
      </c>
      <c r="G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1</v>
      </c>
      <c r="D12" s="5">
        <v>0</v>
      </c>
      <c r="E12" s="5">
        <v>1</v>
      </c>
      <c r="F12" s="10">
        <f t="shared" si="0"/>
        <v>0</v>
      </c>
      <c r="G12" s="10">
        <f t="shared" si="1"/>
        <v>0</v>
      </c>
    </row>
    <row r="13" spans="1:9" customFormat="1" ht="30">
      <c r="A13" s="8" t="s">
        <v>26</v>
      </c>
      <c r="B13" s="2" t="s">
        <v>7</v>
      </c>
      <c r="C13" s="9">
        <v>1</v>
      </c>
      <c r="D13" s="5">
        <v>2</v>
      </c>
      <c r="E13" s="5">
        <v>3</v>
      </c>
      <c r="F13" s="10">
        <f t="shared" si="0"/>
        <v>66.666666666666671</v>
      </c>
      <c r="G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5"/>
      <c r="E14" s="5"/>
      <c r="F14" s="10" t="str">
        <f t="shared" si="0"/>
        <v/>
      </c>
      <c r="G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5">
        <v>0</v>
      </c>
      <c r="E15" s="5">
        <v>3</v>
      </c>
      <c r="F15" s="10">
        <f t="shared" si="0"/>
        <v>0</v>
      </c>
      <c r="G15" s="10">
        <f t="shared" si="1"/>
        <v>0</v>
      </c>
    </row>
    <row r="16" spans="1:9" customFormat="1" ht="30">
      <c r="A16" s="8" t="s">
        <v>29</v>
      </c>
      <c r="B16" s="2" t="s">
        <v>10</v>
      </c>
      <c r="C16" s="9">
        <v>1</v>
      </c>
      <c r="D16" s="5">
        <v>0</v>
      </c>
      <c r="E16" s="5">
        <v>2</v>
      </c>
      <c r="F16" s="10">
        <f t="shared" si="0"/>
        <v>0</v>
      </c>
      <c r="G16" s="10">
        <f t="shared" si="1"/>
        <v>0</v>
      </c>
    </row>
    <row r="17" spans="1:7" customFormat="1" ht="15">
      <c r="A17" s="8" t="s">
        <v>30</v>
      </c>
      <c r="B17" s="2" t="s">
        <v>11</v>
      </c>
      <c r="C17" s="9">
        <v>1</v>
      </c>
      <c r="D17" s="5">
        <v>2</v>
      </c>
      <c r="E17" s="5">
        <v>9</v>
      </c>
      <c r="F17" s="10">
        <f t="shared" si="0"/>
        <v>22.222222222222221</v>
      </c>
      <c r="G17" s="10">
        <f t="shared" si="1"/>
        <v>0.88888888888888884</v>
      </c>
    </row>
    <row r="18" spans="1:7" customFormat="1" ht="30">
      <c r="A18" s="8" t="s">
        <v>31</v>
      </c>
      <c r="B18" s="2" t="s">
        <v>12</v>
      </c>
      <c r="C18" s="9">
        <v>1</v>
      </c>
      <c r="D18" s="5">
        <v>4</v>
      </c>
      <c r="E18" s="5">
        <v>9</v>
      </c>
      <c r="F18" s="10">
        <f t="shared" si="0"/>
        <v>44.444444444444443</v>
      </c>
      <c r="G18" s="10">
        <f t="shared" si="1"/>
        <v>1</v>
      </c>
    </row>
    <row r="19" spans="1:7" customFormat="1" ht="30">
      <c r="A19" s="8" t="s">
        <v>32</v>
      </c>
      <c r="B19" s="2" t="s">
        <v>13</v>
      </c>
      <c r="C19" s="9">
        <v>1</v>
      </c>
      <c r="D19" s="5">
        <v>8</v>
      </c>
      <c r="E19" s="5">
        <v>9</v>
      </c>
      <c r="F19" s="10">
        <f t="shared" si="0"/>
        <v>88.888888888888886</v>
      </c>
      <c r="G19" s="10">
        <f t="shared" si="1"/>
        <v>1</v>
      </c>
    </row>
    <row r="20" spans="1:7" customFormat="1" ht="30">
      <c r="A20" s="8" t="s">
        <v>33</v>
      </c>
      <c r="B20" s="2" t="s">
        <v>14</v>
      </c>
      <c r="C20" s="9">
        <v>1</v>
      </c>
      <c r="D20" s="5">
        <v>9</v>
      </c>
      <c r="E20" s="5">
        <v>9</v>
      </c>
      <c r="F20" s="10">
        <f t="shared" si="0"/>
        <v>100</v>
      </c>
      <c r="G20" s="10">
        <f t="shared" si="1"/>
        <v>1</v>
      </c>
    </row>
    <row r="21" spans="1:7" customFormat="1" ht="15">
      <c r="A21" s="8"/>
      <c r="B21" s="3" t="s">
        <v>34</v>
      </c>
      <c r="C21" s="13"/>
      <c r="D21" s="6"/>
      <c r="E21" s="6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D6:D21" name="krista_tf_7266_0_4"/>
    <protectedRange sqref="E6:E21" name="krista_tf_7267_0_4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krista_fm_columnsmarkup" r:id="rId3"/>
    <customPr name="krista_fm_consts" r:id="rId4"/>
    <customPr name="krista_fm_Events" r:id="rId5"/>
    <customPr name="krista_fm_metadataXML" r:id="rId6"/>
    <customPr name="krista_fm_rowsaxis" r:id="rId7"/>
    <customPr name="krista_fm_rowsmarkup" r:id="rId8"/>
    <customPr name="krista_SheetHistory" r:id="rId9"/>
    <customPr name="p3" r:id="rId10"/>
    <customPr name="p8" r:id="rId11"/>
    <customPr name="p9" r:id="rId12"/>
  </customProperties>
  <legacyDrawing r:id="rId1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2"/>
  <sheetViews>
    <sheetView view="pageBreakPreview" zoomScaleSheetLayoutView="100" workbookViewId="0">
      <selection activeCell="I21" sqref="I21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32.7109375" style="7" customWidth="1"/>
    <col min="5" max="5" width="20.28515625" style="7" customWidth="1"/>
    <col min="6" max="7" width="16.710937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21" customHeight="1">
      <c r="A2" s="92" t="s">
        <v>45</v>
      </c>
      <c r="B2" s="92"/>
      <c r="C2" s="92"/>
      <c r="D2" s="92"/>
      <c r="E2" s="92"/>
      <c r="F2" s="92"/>
      <c r="G2" s="92"/>
      <c r="H2" s="15"/>
      <c r="I2" s="15"/>
    </row>
    <row r="3" spans="1:9" ht="19.5" customHeight="1">
      <c r="A3" s="32">
        <v>0.14000000000000001</v>
      </c>
      <c r="B3" s="31" t="s">
        <v>358</v>
      </c>
      <c r="C3" s="18"/>
      <c r="D3" s="18"/>
      <c r="E3" s="18"/>
      <c r="F3" s="18"/>
      <c r="G3" s="18"/>
      <c r="H3" s="18"/>
      <c r="I3" s="18"/>
    </row>
    <row r="4" spans="1:9" ht="15" customHeight="1" thickBot="1">
      <c r="A4" s="32"/>
      <c r="B4" s="31"/>
      <c r="C4" s="78"/>
      <c r="D4" s="78"/>
      <c r="E4" s="78"/>
      <c r="F4" s="78"/>
      <c r="G4" s="78"/>
      <c r="H4" s="78"/>
      <c r="I4" s="78"/>
    </row>
    <row r="5" spans="1:9" ht="78.75" customHeight="1" thickBot="1">
      <c r="A5" s="79" t="s">
        <v>15</v>
      </c>
      <c r="B5" s="79" t="s">
        <v>16</v>
      </c>
      <c r="C5" s="79" t="s">
        <v>58</v>
      </c>
      <c r="D5" s="95" t="s">
        <v>340</v>
      </c>
      <c r="E5" s="97"/>
      <c r="F5" s="95" t="s">
        <v>341</v>
      </c>
      <c r="G5" s="97"/>
      <c r="H5" s="23" t="s">
        <v>54</v>
      </c>
      <c r="I5" s="23" t="s">
        <v>55</v>
      </c>
    </row>
    <row r="6" spans="1:9" customFormat="1" ht="15">
      <c r="A6" s="1" t="s">
        <v>15</v>
      </c>
      <c r="B6" s="1" t="s">
        <v>17</v>
      </c>
      <c r="C6" s="4" t="s">
        <v>48</v>
      </c>
      <c r="D6" s="27" t="s">
        <v>46</v>
      </c>
      <c r="E6" s="17" t="s">
        <v>331</v>
      </c>
      <c r="F6" s="27" t="s">
        <v>47</v>
      </c>
      <c r="G6" s="17" t="s">
        <v>332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28">
        <v>2351.6999999999998</v>
      </c>
      <c r="E7" s="59">
        <v>2157.1999999999998</v>
      </c>
      <c r="F7" s="28">
        <v>1432639.4</v>
      </c>
      <c r="G7" s="59">
        <f t="shared" ref="G7:G21" si="0">F7</f>
        <v>1432639.4</v>
      </c>
      <c r="H7" s="10">
        <f t="shared" ref="H7:H21" si="1">IF(OR(C7=0,C7=""),"",(E7/G7)*100)</f>
        <v>0.15057522500079223</v>
      </c>
      <c r="I7" s="10">
        <f t="shared" ref="I7:I21" si="2">IF(H7="","",IF(H7&lt;=15,POWER(1-(H7/100),(LN(0.7)/(LN(1-($A$3/100))))),0))</f>
        <v>0.68137836630806159</v>
      </c>
    </row>
    <row r="8" spans="1:9" customFormat="1" ht="15">
      <c r="A8" s="8" t="s">
        <v>20</v>
      </c>
      <c r="B8" s="2" t="s">
        <v>1</v>
      </c>
      <c r="C8" s="9">
        <v>1</v>
      </c>
      <c r="D8" s="28">
        <v>140.6</v>
      </c>
      <c r="E8" s="59">
        <f t="shared" ref="E8:E18" si="3">D8</f>
        <v>140.6</v>
      </c>
      <c r="F8" s="28">
        <v>732222.9</v>
      </c>
      <c r="G8" s="59">
        <f t="shared" si="0"/>
        <v>732222.9</v>
      </c>
      <c r="H8" s="10">
        <f t="shared" si="1"/>
        <v>1.9201803166767933E-2</v>
      </c>
      <c r="I8" s="10">
        <f t="shared" si="2"/>
        <v>0.95228544034119988</v>
      </c>
    </row>
    <row r="9" spans="1:9" customFormat="1" ht="30">
      <c r="A9" s="8" t="s">
        <v>21</v>
      </c>
      <c r="B9" s="2" t="s">
        <v>2</v>
      </c>
      <c r="C9" s="9">
        <v>1</v>
      </c>
      <c r="D9" s="28">
        <v>79.099999999999994</v>
      </c>
      <c r="E9" s="59">
        <f t="shared" si="3"/>
        <v>79.099999999999994</v>
      </c>
      <c r="F9" s="28">
        <v>87800.4</v>
      </c>
      <c r="G9" s="59">
        <f t="shared" si="0"/>
        <v>87800.4</v>
      </c>
      <c r="H9" s="10">
        <f t="shared" si="1"/>
        <v>9.0090705737103705E-2</v>
      </c>
      <c r="I9" s="10">
        <f t="shared" si="2"/>
        <v>0.79495895056553956</v>
      </c>
    </row>
    <row r="10" spans="1:9" customFormat="1" ht="15">
      <c r="A10" s="8" t="s">
        <v>22</v>
      </c>
      <c r="B10" s="2" t="s">
        <v>3</v>
      </c>
      <c r="C10" s="9">
        <v>1</v>
      </c>
      <c r="D10" s="28">
        <v>0</v>
      </c>
      <c r="E10" s="59">
        <f t="shared" si="3"/>
        <v>0</v>
      </c>
      <c r="F10" s="28">
        <v>965924.9</v>
      </c>
      <c r="G10" s="59">
        <f t="shared" si="0"/>
        <v>965924.9</v>
      </c>
      <c r="H10" s="10">
        <f t="shared" si="1"/>
        <v>0</v>
      </c>
      <c r="I10" s="10">
        <f t="shared" si="2"/>
        <v>1</v>
      </c>
    </row>
    <row r="11" spans="1:9" customFormat="1" ht="15">
      <c r="A11" s="8" t="s">
        <v>23</v>
      </c>
      <c r="B11" s="2" t="s">
        <v>4</v>
      </c>
      <c r="C11" s="9">
        <v>1</v>
      </c>
      <c r="D11" s="28">
        <v>21</v>
      </c>
      <c r="E11" s="59">
        <f t="shared" si="3"/>
        <v>21</v>
      </c>
      <c r="F11" s="28">
        <v>1419944.7</v>
      </c>
      <c r="G11" s="59">
        <f t="shared" si="0"/>
        <v>1419944.7</v>
      </c>
      <c r="H11" s="10">
        <f t="shared" si="1"/>
        <v>1.4789308344191152E-3</v>
      </c>
      <c r="I11" s="10">
        <f t="shared" si="2"/>
        <v>0.99624185004635146</v>
      </c>
    </row>
    <row r="12" spans="1:9" customFormat="1" ht="15">
      <c r="A12" s="8" t="s">
        <v>24</v>
      </c>
      <c r="B12" s="2" t="s">
        <v>5</v>
      </c>
      <c r="C12" s="9">
        <v>1</v>
      </c>
      <c r="D12" s="28">
        <v>0</v>
      </c>
      <c r="E12" s="59">
        <f t="shared" si="3"/>
        <v>0</v>
      </c>
      <c r="F12" s="28">
        <v>680560.3</v>
      </c>
      <c r="G12" s="59">
        <f t="shared" si="0"/>
        <v>680560.3</v>
      </c>
      <c r="H12" s="10">
        <f t="shared" si="1"/>
        <v>0</v>
      </c>
      <c r="I12" s="10">
        <f t="shared" si="2"/>
        <v>1</v>
      </c>
    </row>
    <row r="13" spans="1:9" customFormat="1" ht="15">
      <c r="A13" s="8" t="s">
        <v>25</v>
      </c>
      <c r="B13" s="2" t="s">
        <v>6</v>
      </c>
      <c r="C13" s="9">
        <v>1</v>
      </c>
      <c r="D13" s="28">
        <v>0</v>
      </c>
      <c r="E13" s="59">
        <f t="shared" si="3"/>
        <v>0</v>
      </c>
      <c r="F13" s="28">
        <v>2508.6</v>
      </c>
      <c r="G13" s="59">
        <f t="shared" si="0"/>
        <v>2508.6</v>
      </c>
      <c r="H13" s="10">
        <f t="shared" si="1"/>
        <v>0</v>
      </c>
      <c r="I13" s="10">
        <f t="shared" si="2"/>
        <v>1</v>
      </c>
    </row>
    <row r="14" spans="1:9" customFormat="1" ht="30">
      <c r="A14" s="8" t="s">
        <v>26</v>
      </c>
      <c r="B14" s="2" t="s">
        <v>7</v>
      </c>
      <c r="C14" s="9">
        <v>1</v>
      </c>
      <c r="D14" s="28">
        <v>0</v>
      </c>
      <c r="E14" s="59">
        <f t="shared" si="3"/>
        <v>0</v>
      </c>
      <c r="F14" s="28">
        <v>369930.8</v>
      </c>
      <c r="G14" s="59">
        <f t="shared" si="0"/>
        <v>369930.8</v>
      </c>
      <c r="H14" s="10">
        <f t="shared" si="1"/>
        <v>0</v>
      </c>
      <c r="I14" s="10">
        <f t="shared" si="2"/>
        <v>1</v>
      </c>
    </row>
    <row r="15" spans="1:9" customFormat="1" ht="30">
      <c r="A15" s="8" t="s">
        <v>27</v>
      </c>
      <c r="B15" s="2" t="s">
        <v>8</v>
      </c>
      <c r="C15" s="9">
        <v>0</v>
      </c>
      <c r="D15" s="28">
        <v>0</v>
      </c>
      <c r="E15" s="59">
        <f t="shared" si="3"/>
        <v>0</v>
      </c>
      <c r="F15" s="28">
        <v>0</v>
      </c>
      <c r="G15" s="59">
        <f t="shared" si="0"/>
        <v>0</v>
      </c>
      <c r="H15" s="10" t="str">
        <f t="shared" si="1"/>
        <v/>
      </c>
      <c r="I15" s="10" t="str">
        <f t="shared" si="2"/>
        <v/>
      </c>
    </row>
    <row r="16" spans="1:9" customFormat="1" ht="15">
      <c r="A16" s="8" t="s">
        <v>28</v>
      </c>
      <c r="B16" s="2" t="s">
        <v>9</v>
      </c>
      <c r="C16" s="9">
        <v>1</v>
      </c>
      <c r="D16" s="28">
        <v>276</v>
      </c>
      <c r="E16" s="59">
        <f t="shared" si="3"/>
        <v>276</v>
      </c>
      <c r="F16" s="28">
        <v>42554.8</v>
      </c>
      <c r="G16" s="59">
        <f t="shared" si="0"/>
        <v>42554.8</v>
      </c>
      <c r="H16" s="10">
        <f t="shared" si="1"/>
        <v>0.6485754838467106</v>
      </c>
      <c r="I16" s="10">
        <f t="shared" si="2"/>
        <v>0.19078987270013281</v>
      </c>
    </row>
    <row r="17" spans="1:9" customFormat="1" ht="30">
      <c r="A17" s="8" t="s">
        <v>29</v>
      </c>
      <c r="B17" s="2" t="s">
        <v>10</v>
      </c>
      <c r="C17" s="9">
        <v>1</v>
      </c>
      <c r="D17" s="28">
        <v>0</v>
      </c>
      <c r="E17" s="59">
        <f t="shared" si="3"/>
        <v>0</v>
      </c>
      <c r="F17" s="28">
        <v>674093.5</v>
      </c>
      <c r="G17" s="59">
        <f t="shared" si="0"/>
        <v>674093.5</v>
      </c>
      <c r="H17" s="10">
        <f t="shared" si="1"/>
        <v>0</v>
      </c>
      <c r="I17" s="10">
        <f t="shared" si="2"/>
        <v>1</v>
      </c>
    </row>
    <row r="18" spans="1:9" customFormat="1" ht="15">
      <c r="A18" s="8" t="s">
        <v>30</v>
      </c>
      <c r="B18" s="2" t="s">
        <v>11</v>
      </c>
      <c r="C18" s="9">
        <v>1</v>
      </c>
      <c r="D18" s="28">
        <v>0</v>
      </c>
      <c r="E18" s="59">
        <f t="shared" si="3"/>
        <v>0</v>
      </c>
      <c r="F18" s="28">
        <v>242124</v>
      </c>
      <c r="G18" s="59">
        <f t="shared" si="0"/>
        <v>242124</v>
      </c>
      <c r="H18" s="10">
        <f t="shared" si="1"/>
        <v>0</v>
      </c>
      <c r="I18" s="10">
        <f t="shared" si="2"/>
        <v>1</v>
      </c>
    </row>
    <row r="19" spans="1:9" customFormat="1" ht="30">
      <c r="A19" s="8" t="s">
        <v>31</v>
      </c>
      <c r="B19" s="2" t="s">
        <v>12</v>
      </c>
      <c r="C19" s="9">
        <v>1</v>
      </c>
      <c r="D19" s="28">
        <v>289.39999999999998</v>
      </c>
      <c r="E19" s="59">
        <v>269.8</v>
      </c>
      <c r="F19" s="28">
        <v>207546.5</v>
      </c>
      <c r="G19" s="59">
        <f t="shared" si="0"/>
        <v>207546.5</v>
      </c>
      <c r="H19" s="10">
        <f t="shared" si="1"/>
        <v>0.12999496498375063</v>
      </c>
      <c r="I19" s="10">
        <f t="shared" si="2"/>
        <v>0.71808398302127996</v>
      </c>
    </row>
    <row r="20" spans="1:9" customFormat="1" ht="30">
      <c r="A20" s="8" t="s">
        <v>32</v>
      </c>
      <c r="B20" s="2" t="s">
        <v>13</v>
      </c>
      <c r="C20" s="9">
        <v>1</v>
      </c>
      <c r="D20" s="28">
        <v>0</v>
      </c>
      <c r="E20" s="59">
        <f>D20</f>
        <v>0</v>
      </c>
      <c r="F20" s="28">
        <v>179460.8</v>
      </c>
      <c r="G20" s="59">
        <f t="shared" si="0"/>
        <v>179460.8</v>
      </c>
      <c r="H20" s="10">
        <f t="shared" si="1"/>
        <v>0</v>
      </c>
      <c r="I20" s="10">
        <f t="shared" si="2"/>
        <v>1</v>
      </c>
    </row>
    <row r="21" spans="1:9" customFormat="1" ht="30">
      <c r="A21" s="8" t="s">
        <v>33</v>
      </c>
      <c r="B21" s="2" t="s">
        <v>14</v>
      </c>
      <c r="C21" s="9">
        <v>1</v>
      </c>
      <c r="D21" s="28">
        <v>30</v>
      </c>
      <c r="E21" s="59">
        <f>D21</f>
        <v>30</v>
      </c>
      <c r="F21" s="28">
        <v>286727</v>
      </c>
      <c r="G21" s="59">
        <f t="shared" si="0"/>
        <v>286727</v>
      </c>
      <c r="H21" s="10">
        <f t="shared" si="1"/>
        <v>1.0462914200615916E-2</v>
      </c>
      <c r="I21" s="10">
        <f t="shared" si="2"/>
        <v>0.9737128168116449</v>
      </c>
    </row>
    <row r="22" spans="1:9" customFormat="1" ht="15">
      <c r="A22" s="8"/>
      <c r="B22" s="3" t="s">
        <v>34</v>
      </c>
      <c r="C22" s="13"/>
      <c r="D22" s="28">
        <v>3187.8</v>
      </c>
      <c r="E22" s="90"/>
      <c r="F22" s="28">
        <v>7324038.5999999996</v>
      </c>
      <c r="G22" s="34">
        <v>7324038.5999999996</v>
      </c>
      <c r="H22" s="14"/>
      <c r="I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E7:E22" name="krista_tf_8157_0_4"/>
    <protectedRange sqref="G7:G22" name="krista_tf_8158_0_4"/>
    <protectedRange sqref="H7:H22" name="krista_tr_296_0_4"/>
    <protectedRange sqref="I7:I22" name="krista_tr_238_0_4"/>
  </protectedRanges>
  <mergeCells count="3">
    <mergeCell ref="A2:G2"/>
    <mergeCell ref="D5:E5"/>
    <mergeCell ref="F5:G5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1"/>
  <sheetViews>
    <sheetView view="pageBreakPreview" zoomScaleSheetLayoutView="100" workbookViewId="0">
      <selection activeCell="G19" sqref="G19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16" style="7" customWidth="1"/>
    <col min="5" max="5" width="18.5703125" style="7" customWidth="1"/>
    <col min="6" max="7" width="11.1406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21" customHeight="1">
      <c r="A2" s="92" t="s">
        <v>62</v>
      </c>
      <c r="B2" s="92"/>
      <c r="C2" s="92"/>
      <c r="D2" s="92"/>
      <c r="E2" s="92"/>
      <c r="F2" s="92"/>
      <c r="G2" s="92"/>
      <c r="H2" s="15"/>
      <c r="I2" s="15"/>
    </row>
    <row r="3" spans="1:9" ht="11.25" customHeight="1" thickBot="1">
      <c r="A3" s="15"/>
      <c r="B3" s="16"/>
      <c r="C3" s="16"/>
      <c r="D3" s="16"/>
      <c r="E3" s="16"/>
    </row>
    <row r="4" spans="1:9" ht="65.25" customHeight="1">
      <c r="A4" s="22" t="s">
        <v>15</v>
      </c>
      <c r="B4" s="24" t="s">
        <v>16</v>
      </c>
      <c r="C4" s="25" t="s">
        <v>230</v>
      </c>
      <c r="D4" s="85" t="s">
        <v>342</v>
      </c>
      <c r="E4" s="85" t="s">
        <v>343</v>
      </c>
      <c r="F4" s="26" t="s">
        <v>56</v>
      </c>
      <c r="G4" s="26" t="s">
        <v>57</v>
      </c>
    </row>
    <row r="5" spans="1:9" customFormat="1" ht="15">
      <c r="A5" s="1" t="s">
        <v>15</v>
      </c>
      <c r="B5" s="1" t="s">
        <v>17</v>
      </c>
      <c r="C5" s="4" t="s">
        <v>48</v>
      </c>
      <c r="D5" s="27" t="s">
        <v>60</v>
      </c>
      <c r="E5" s="27" t="s">
        <v>61</v>
      </c>
      <c r="F5" s="4" t="s">
        <v>18</v>
      </c>
      <c r="G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28">
        <v>522014.79</v>
      </c>
      <c r="E6" s="28">
        <v>1414763.44</v>
      </c>
      <c r="F6" s="10">
        <f t="shared" ref="F6:F20" si="0">IF(OR(C6=0,C6=""),"",(D6/E6)*100)</f>
        <v>36.897673154460364</v>
      </c>
      <c r="G6" s="10">
        <f t="shared" ref="G6:G20" si="1">IF(F6="","",IF(F6&lt;=40,1,IF(AND(F6&gt;40,F6&lt;=45),(1-(F6-40)/40),0)))</f>
        <v>1</v>
      </c>
    </row>
    <row r="7" spans="1:9" customFormat="1" ht="15">
      <c r="A7" s="8" t="s">
        <v>20</v>
      </c>
      <c r="B7" s="2" t="s">
        <v>1</v>
      </c>
      <c r="C7" s="9">
        <v>1</v>
      </c>
      <c r="D7" s="28">
        <v>269565.78999999998</v>
      </c>
      <c r="E7" s="28">
        <v>624808.21</v>
      </c>
      <c r="F7" s="10">
        <f t="shared" si="0"/>
        <v>43.143765668508102</v>
      </c>
      <c r="G7" s="10">
        <f t="shared" si="1"/>
        <v>0.92140585828729749</v>
      </c>
    </row>
    <row r="8" spans="1:9" customFormat="1" ht="30">
      <c r="A8" s="8" t="s">
        <v>21</v>
      </c>
      <c r="B8" s="2" t="s">
        <v>2</v>
      </c>
      <c r="C8" s="9">
        <v>1</v>
      </c>
      <c r="D8" s="28">
        <v>29885.65</v>
      </c>
      <c r="E8" s="28">
        <v>85453.63</v>
      </c>
      <c r="F8" s="10">
        <f t="shared" si="0"/>
        <v>34.972943805898005</v>
      </c>
      <c r="G8" s="10">
        <f t="shared" si="1"/>
        <v>1</v>
      </c>
    </row>
    <row r="9" spans="1:9" customFormat="1" ht="15">
      <c r="A9" s="8" t="s">
        <v>22</v>
      </c>
      <c r="B9" s="2" t="s">
        <v>3</v>
      </c>
      <c r="C9" s="9">
        <v>1</v>
      </c>
      <c r="D9" s="28">
        <v>332830.87</v>
      </c>
      <c r="E9" s="28">
        <v>963332.84</v>
      </c>
      <c r="F9" s="10">
        <f t="shared" si="0"/>
        <v>34.549934994430373</v>
      </c>
      <c r="G9" s="10">
        <f t="shared" si="1"/>
        <v>1</v>
      </c>
    </row>
    <row r="10" spans="1:9" customFormat="1" ht="15">
      <c r="A10" s="8" t="s">
        <v>23</v>
      </c>
      <c r="B10" s="2" t="s">
        <v>4</v>
      </c>
      <c r="C10" s="9">
        <v>1</v>
      </c>
      <c r="D10" s="28">
        <v>317743.43</v>
      </c>
      <c r="E10" s="28">
        <v>1419795.06</v>
      </c>
      <c r="F10" s="10">
        <f t="shared" si="0"/>
        <v>22.379527789031748</v>
      </c>
      <c r="G10" s="10">
        <f t="shared" si="1"/>
        <v>1</v>
      </c>
    </row>
    <row r="11" spans="1:9" customFormat="1" ht="15">
      <c r="A11" s="8" t="s">
        <v>24</v>
      </c>
      <c r="B11" s="2" t="s">
        <v>5</v>
      </c>
      <c r="C11" s="9">
        <v>1</v>
      </c>
      <c r="D11" s="28">
        <v>197854.67</v>
      </c>
      <c r="E11" s="28">
        <v>680304.1</v>
      </c>
      <c r="F11" s="10">
        <f t="shared" si="0"/>
        <v>29.083268791118559</v>
      </c>
      <c r="G11" s="10">
        <f t="shared" si="1"/>
        <v>1</v>
      </c>
    </row>
    <row r="12" spans="1:9" customFormat="1" ht="15">
      <c r="A12" s="8" t="s">
        <v>25</v>
      </c>
      <c r="B12" s="2" t="s">
        <v>6</v>
      </c>
      <c r="C12" s="9">
        <v>0</v>
      </c>
      <c r="D12" s="28">
        <v>2100</v>
      </c>
      <c r="E12" s="28">
        <v>2508.6</v>
      </c>
      <c r="F12" s="10" t="str">
        <f t="shared" si="0"/>
        <v/>
      </c>
      <c r="G12" s="10" t="str">
        <f t="shared" si="1"/>
        <v/>
      </c>
    </row>
    <row r="13" spans="1:9" customFormat="1" ht="30">
      <c r="A13" s="8" t="s">
        <v>26</v>
      </c>
      <c r="B13" s="2" t="s">
        <v>7</v>
      </c>
      <c r="C13" s="9">
        <v>1</v>
      </c>
      <c r="D13" s="28">
        <v>95392.85</v>
      </c>
      <c r="E13" s="28">
        <v>369745.65</v>
      </c>
      <c r="F13" s="10">
        <f t="shared" si="0"/>
        <v>25.799586824077579</v>
      </c>
      <c r="G13" s="10">
        <f t="shared" si="1"/>
        <v>1</v>
      </c>
    </row>
    <row r="14" spans="1:9" customFormat="1" ht="30">
      <c r="A14" s="8" t="s">
        <v>27</v>
      </c>
      <c r="B14" s="2" t="s">
        <v>8</v>
      </c>
      <c r="C14" s="9">
        <v>0</v>
      </c>
      <c r="D14" s="28">
        <v>0</v>
      </c>
      <c r="E14" s="28">
        <v>0</v>
      </c>
      <c r="F14" s="10" t="str">
        <f t="shared" si="0"/>
        <v/>
      </c>
      <c r="G14" s="10" t="str">
        <f t="shared" si="1"/>
        <v/>
      </c>
    </row>
    <row r="15" spans="1:9" customFormat="1" ht="15">
      <c r="A15" s="8" t="s">
        <v>28</v>
      </c>
      <c r="B15" s="2" t="s">
        <v>9</v>
      </c>
      <c r="C15" s="9">
        <v>1</v>
      </c>
      <c r="D15" s="28">
        <v>17923.57</v>
      </c>
      <c r="E15" s="28">
        <v>42475.09</v>
      </c>
      <c r="F15" s="10">
        <f t="shared" si="0"/>
        <v>42.197838780329839</v>
      </c>
      <c r="G15" s="10">
        <f t="shared" si="1"/>
        <v>0.94505403049175407</v>
      </c>
    </row>
    <row r="16" spans="1:9" customFormat="1" ht="30">
      <c r="A16" s="8" t="s">
        <v>29</v>
      </c>
      <c r="B16" s="2" t="s">
        <v>10</v>
      </c>
      <c r="C16" s="9">
        <v>1</v>
      </c>
      <c r="D16" s="28">
        <v>178455.23</v>
      </c>
      <c r="E16" s="28">
        <v>672125.21</v>
      </c>
      <c r="F16" s="10">
        <f t="shared" si="0"/>
        <v>26.55089071870999</v>
      </c>
      <c r="G16" s="10">
        <f t="shared" si="1"/>
        <v>1</v>
      </c>
    </row>
    <row r="17" spans="1:7" customFormat="1" ht="15">
      <c r="A17" s="8" t="s">
        <v>30</v>
      </c>
      <c r="B17" s="2" t="s">
        <v>11</v>
      </c>
      <c r="C17" s="9">
        <v>1</v>
      </c>
      <c r="D17" s="28">
        <v>104467.31</v>
      </c>
      <c r="E17" s="28">
        <v>236540.73</v>
      </c>
      <c r="F17" s="10">
        <f t="shared" si="0"/>
        <v>44.164618076557041</v>
      </c>
      <c r="G17" s="10">
        <f t="shared" si="1"/>
        <v>0.89588454808607398</v>
      </c>
    </row>
    <row r="18" spans="1:7" customFormat="1" ht="30">
      <c r="A18" s="8" t="s">
        <v>31</v>
      </c>
      <c r="B18" s="2" t="s">
        <v>12</v>
      </c>
      <c r="C18" s="9">
        <v>1</v>
      </c>
      <c r="D18" s="28">
        <v>85778.05</v>
      </c>
      <c r="E18" s="28">
        <v>204340.2</v>
      </c>
      <c r="F18" s="10">
        <f t="shared" si="0"/>
        <v>41.978059138632531</v>
      </c>
      <c r="G18" s="10">
        <f t="shared" si="1"/>
        <v>0.95054852153418667</v>
      </c>
    </row>
    <row r="19" spans="1:7" customFormat="1" ht="30">
      <c r="A19" s="8" t="s">
        <v>32</v>
      </c>
      <c r="B19" s="2" t="s">
        <v>13</v>
      </c>
      <c r="C19" s="9">
        <v>1</v>
      </c>
      <c r="D19" s="28">
        <v>70089.5</v>
      </c>
      <c r="E19" s="28">
        <v>171680.55</v>
      </c>
      <c r="F19" s="10">
        <f t="shared" si="0"/>
        <v>40.825533236001405</v>
      </c>
      <c r="G19" s="10">
        <f t="shared" si="1"/>
        <v>0.97936166909996492</v>
      </c>
    </row>
    <row r="20" spans="1:7" customFormat="1" ht="30">
      <c r="A20" s="8" t="s">
        <v>33</v>
      </c>
      <c r="B20" s="2" t="s">
        <v>14</v>
      </c>
      <c r="C20" s="9">
        <v>1</v>
      </c>
      <c r="D20" s="28">
        <v>114292.01</v>
      </c>
      <c r="E20" s="28">
        <v>283345.86</v>
      </c>
      <c r="F20" s="10">
        <f t="shared" si="0"/>
        <v>40.336573119508436</v>
      </c>
      <c r="G20" s="10">
        <f t="shared" si="1"/>
        <v>0.99158567201228909</v>
      </c>
    </row>
    <row r="21" spans="1:7" customFormat="1" ht="15">
      <c r="A21" s="8"/>
      <c r="B21" s="3" t="s">
        <v>34</v>
      </c>
      <c r="C21" s="13"/>
      <c r="D21" s="28"/>
      <c r="E21" s="28"/>
      <c r="F21" s="14"/>
      <c r="G21" s="14"/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F6:F21" name="krista_tr_296_0_4"/>
    <protectedRange sqref="G6:G21" name="krista_tr_238_0_4"/>
  </protectedRanges>
  <mergeCells count="1">
    <mergeCell ref="A2:G2"/>
  </mergeCells>
  <dataValidations count="1">
    <dataValidation type="list" allowBlank="1" showDropDown="1" showInputMessage="1" showErrorMessage="1" sqref="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5.xml><?xml version="1.0" encoding="utf-8"?>
<worksheet xmlns="http://schemas.openxmlformats.org/spreadsheetml/2006/main" xmlns:r="http://schemas.openxmlformats.org/officeDocument/2006/relationships">
  <dimension ref="A1:AO23"/>
  <sheetViews>
    <sheetView view="pageBreakPreview" zoomScale="80" zoomScaleSheetLayoutView="80" workbookViewId="0">
      <pane xSplit="3" ySplit="7" topLeftCell="S8" activePane="bottomRight" state="frozen"/>
      <selection pane="topRight" activeCell="D1" sqref="D1"/>
      <selection pane="bottomLeft" activeCell="A8" sqref="A8"/>
      <selection pane="bottomRight" activeCell="AO21" sqref="AO21"/>
    </sheetView>
  </sheetViews>
  <sheetFormatPr defaultColWidth="9.140625" defaultRowHeight="12.75"/>
  <cols>
    <col min="1" max="1" width="6.42578125" style="7" customWidth="1"/>
    <col min="2" max="2" width="63" style="7" customWidth="1"/>
    <col min="3" max="3" width="14.5703125" style="7" customWidth="1"/>
    <col min="4" max="27" width="11.42578125" style="7" customWidth="1"/>
    <col min="28" max="39" width="9.5703125" style="7" customWidth="1"/>
    <col min="40" max="41" width="12" style="7" customWidth="1"/>
    <col min="42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41" ht="11.25" customHeight="1"/>
    <row r="2" spans="1:41" ht="34.5" customHeight="1">
      <c r="A2" s="109" t="s">
        <v>77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</row>
    <row r="3" spans="1:41" ht="27.75" customHeight="1">
      <c r="A3" s="32">
        <v>89.331999999999994</v>
      </c>
      <c r="B3" s="31" t="s">
        <v>359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1:41" ht="15.75" customHeight="1" thickBot="1">
      <c r="A4" s="33"/>
      <c r="B4" s="33"/>
      <c r="C4" s="33"/>
      <c r="D4" s="33"/>
      <c r="E4" s="33"/>
      <c r="F4" s="33"/>
      <c r="G4" s="33"/>
      <c r="H4" s="15"/>
      <c r="I4" s="15"/>
    </row>
    <row r="5" spans="1:41" ht="11.25" customHeight="1" thickBot="1">
      <c r="A5" s="110" t="s">
        <v>15</v>
      </c>
      <c r="B5" s="112" t="s">
        <v>16</v>
      </c>
      <c r="C5" s="107" t="s">
        <v>78</v>
      </c>
      <c r="D5" s="104" t="s">
        <v>118</v>
      </c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6"/>
      <c r="P5" s="104" t="s">
        <v>117</v>
      </c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6"/>
      <c r="AB5" s="104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6"/>
      <c r="AN5" s="107" t="s">
        <v>79</v>
      </c>
      <c r="AO5" s="107" t="s">
        <v>80</v>
      </c>
    </row>
    <row r="6" spans="1:41" ht="44.25" customHeight="1" thickBot="1">
      <c r="A6" s="111"/>
      <c r="B6" s="113"/>
      <c r="C6" s="108"/>
      <c r="D6" s="40" t="s">
        <v>119</v>
      </c>
      <c r="E6" s="40" t="s">
        <v>120</v>
      </c>
      <c r="F6" s="40" t="s">
        <v>121</v>
      </c>
      <c r="G6" s="40" t="s">
        <v>122</v>
      </c>
      <c r="H6" s="40" t="s">
        <v>123</v>
      </c>
      <c r="I6" s="40" t="s">
        <v>124</v>
      </c>
      <c r="J6" s="40" t="s">
        <v>125</v>
      </c>
      <c r="K6" s="40" t="s">
        <v>126</v>
      </c>
      <c r="L6" s="40" t="s">
        <v>127</v>
      </c>
      <c r="M6" s="40" t="s">
        <v>128</v>
      </c>
      <c r="N6" s="40" t="s">
        <v>129</v>
      </c>
      <c r="O6" s="40" t="s">
        <v>130</v>
      </c>
      <c r="P6" s="40" t="s">
        <v>119</v>
      </c>
      <c r="Q6" s="40" t="s">
        <v>120</v>
      </c>
      <c r="R6" s="40" t="s">
        <v>121</v>
      </c>
      <c r="S6" s="40" t="s">
        <v>122</v>
      </c>
      <c r="T6" s="40" t="s">
        <v>123</v>
      </c>
      <c r="U6" s="40" t="s">
        <v>124</v>
      </c>
      <c r="V6" s="40" t="s">
        <v>125</v>
      </c>
      <c r="W6" s="40" t="s">
        <v>126</v>
      </c>
      <c r="X6" s="40" t="s">
        <v>127</v>
      </c>
      <c r="Y6" s="40" t="s">
        <v>128</v>
      </c>
      <c r="Z6" s="40" t="s">
        <v>129</v>
      </c>
      <c r="AA6" s="40" t="s">
        <v>130</v>
      </c>
      <c r="AB6" s="40" t="s">
        <v>119</v>
      </c>
      <c r="AC6" s="40" t="s">
        <v>120</v>
      </c>
      <c r="AD6" s="40" t="s">
        <v>121</v>
      </c>
      <c r="AE6" s="40" t="s">
        <v>122</v>
      </c>
      <c r="AF6" s="40" t="s">
        <v>123</v>
      </c>
      <c r="AG6" s="40" t="s">
        <v>124</v>
      </c>
      <c r="AH6" s="40" t="s">
        <v>125</v>
      </c>
      <c r="AI6" s="40" t="s">
        <v>126</v>
      </c>
      <c r="AJ6" s="40" t="s">
        <v>127</v>
      </c>
      <c r="AK6" s="40" t="s">
        <v>128</v>
      </c>
      <c r="AL6" s="40" t="s">
        <v>129</v>
      </c>
      <c r="AM6" s="40" t="s">
        <v>130</v>
      </c>
      <c r="AN6" s="108"/>
      <c r="AO6" s="108"/>
    </row>
    <row r="7" spans="1:41" customFormat="1" ht="15">
      <c r="A7" s="1" t="s">
        <v>15</v>
      </c>
      <c r="B7" s="1" t="s">
        <v>17</v>
      </c>
      <c r="C7" s="4" t="s">
        <v>48</v>
      </c>
      <c r="D7" s="27" t="s">
        <v>81</v>
      </c>
      <c r="E7" s="27" t="s">
        <v>82</v>
      </c>
      <c r="F7" s="27" t="s">
        <v>83</v>
      </c>
      <c r="G7" s="27" t="s">
        <v>84</v>
      </c>
      <c r="H7" s="27" t="s">
        <v>85</v>
      </c>
      <c r="I7" s="27" t="s">
        <v>86</v>
      </c>
      <c r="J7" s="27" t="s">
        <v>87</v>
      </c>
      <c r="K7" s="27" t="s">
        <v>88</v>
      </c>
      <c r="L7" s="27" t="s">
        <v>89</v>
      </c>
      <c r="M7" s="27" t="s">
        <v>90</v>
      </c>
      <c r="N7" s="27" t="s">
        <v>91</v>
      </c>
      <c r="O7" s="27" t="s">
        <v>92</v>
      </c>
      <c r="P7" s="27" t="s">
        <v>93</v>
      </c>
      <c r="Q7" s="27" t="s">
        <v>94</v>
      </c>
      <c r="R7" s="27" t="s">
        <v>95</v>
      </c>
      <c r="S7" s="27" t="s">
        <v>96</v>
      </c>
      <c r="T7" s="27" t="s">
        <v>97</v>
      </c>
      <c r="U7" s="27" t="s">
        <v>98</v>
      </c>
      <c r="V7" s="27" t="s">
        <v>99</v>
      </c>
      <c r="W7" s="27" t="s">
        <v>100</v>
      </c>
      <c r="X7" s="27" t="s">
        <v>101</v>
      </c>
      <c r="Y7" s="27" t="s">
        <v>102</v>
      </c>
      <c r="Z7" s="27" t="s">
        <v>103</v>
      </c>
      <c r="AA7" s="27" t="s">
        <v>104</v>
      </c>
      <c r="AB7" s="17" t="s">
        <v>105</v>
      </c>
      <c r="AC7" s="17" t="s">
        <v>106</v>
      </c>
      <c r="AD7" s="17" t="s">
        <v>107</v>
      </c>
      <c r="AE7" s="17" t="s">
        <v>108</v>
      </c>
      <c r="AF7" s="17" t="s">
        <v>109</v>
      </c>
      <c r="AG7" s="17" t="s">
        <v>110</v>
      </c>
      <c r="AH7" s="17" t="s">
        <v>111</v>
      </c>
      <c r="AI7" s="17" t="s">
        <v>112</v>
      </c>
      <c r="AJ7" s="17" t="s">
        <v>113</v>
      </c>
      <c r="AK7" s="17" t="s">
        <v>114</v>
      </c>
      <c r="AL7" s="17" t="s">
        <v>115</v>
      </c>
      <c r="AM7" s="17" t="s">
        <v>116</v>
      </c>
      <c r="AN7" s="4" t="s">
        <v>18</v>
      </c>
      <c r="AO7" s="4" t="s">
        <v>49</v>
      </c>
    </row>
    <row r="8" spans="1:41" customFormat="1" ht="15">
      <c r="A8" s="8" t="s">
        <v>19</v>
      </c>
      <c r="B8" s="2" t="s">
        <v>0</v>
      </c>
      <c r="C8" s="9">
        <v>1</v>
      </c>
      <c r="D8" s="28">
        <v>33991.79</v>
      </c>
      <c r="E8" s="28">
        <v>77290.23</v>
      </c>
      <c r="F8" s="28">
        <v>92300.1</v>
      </c>
      <c r="G8" s="28">
        <v>86783.96</v>
      </c>
      <c r="H8" s="28">
        <v>104146.96</v>
      </c>
      <c r="I8" s="28">
        <v>143531.75</v>
      </c>
      <c r="J8" s="28">
        <v>127730.89</v>
      </c>
      <c r="K8" s="28">
        <v>96745.85</v>
      </c>
      <c r="L8" s="28">
        <v>130227.12</v>
      </c>
      <c r="M8" s="28">
        <v>124724.61</v>
      </c>
      <c r="N8" s="28">
        <v>118389.02</v>
      </c>
      <c r="O8" s="28">
        <v>278901.15999999997</v>
      </c>
      <c r="P8" s="28">
        <v>45039.4</v>
      </c>
      <c r="Q8" s="28">
        <v>91212.2</v>
      </c>
      <c r="R8" s="28">
        <v>88280.4</v>
      </c>
      <c r="S8" s="28">
        <v>93741.4</v>
      </c>
      <c r="T8" s="28">
        <v>125722.9</v>
      </c>
      <c r="U8" s="28">
        <v>174868.5</v>
      </c>
      <c r="V8" s="28">
        <v>124868</v>
      </c>
      <c r="W8" s="28">
        <v>107883.9</v>
      </c>
      <c r="X8" s="28">
        <v>111174.7</v>
      </c>
      <c r="Y8" s="28">
        <v>138415.79999999999</v>
      </c>
      <c r="Z8" s="28">
        <v>141863.95000000001</v>
      </c>
      <c r="AA8" s="28">
        <v>189568.25</v>
      </c>
      <c r="AB8" s="59">
        <f t="shared" ref="AB8:AB22" si="0">IF(AND(D8="",P8=""),"",IF(AND(D8=0,P8=0),"",IF((D8/P8)&gt;=1,1,D8/P8)))</f>
        <v>0.75471231854776044</v>
      </c>
      <c r="AC8" s="59">
        <f t="shared" ref="AC8:AC22" si="1">IF(AND(E8="",Q8=""),"",IF(AND(E8=0,Q8=0),"",IF((E8/Q8)&gt;=1,1,E8/Q8)))</f>
        <v>0.84736723815454507</v>
      </c>
      <c r="AD8" s="59">
        <f t="shared" ref="AD8:AD22" si="2">IF(AND(F8="",R8=""),"",IF(AND(F8=0,R8=0),"",IF((F8/R8)&gt;=1,1,F8/R8)))</f>
        <v>1</v>
      </c>
      <c r="AE8" s="59">
        <f t="shared" ref="AE8:AE22" si="3">IF(AND(G8="",S8=""),"",IF(AND(G8=0,S8=0),"",IF((G8/S8)&gt;=1,1,G8/S8)))</f>
        <v>0.92578049826437425</v>
      </c>
      <c r="AF8" s="59">
        <f t="shared" ref="AF8:AF22" si="4">IF(AND(H8="",T8=""),"",IF(AND(H8=0,T8=0),"",IF((H8/T8)&gt;=1,1,H8/T8)))</f>
        <v>0.82838496407575712</v>
      </c>
      <c r="AG8" s="59">
        <f t="shared" ref="AG8:AG22" si="5">IF(AND(I8="",U8=""),"",IF(AND(I8=0,U8=0),"",IF((I8/U8)&gt;=1,1,I8/U8)))</f>
        <v>0.82079819979012802</v>
      </c>
      <c r="AH8" s="59">
        <f t="shared" ref="AH8:AH22" si="6">IF(AND(J8="",V8=""),"",IF(AND(J8=0,V8=0),"",IF((J8/V8)&gt;=1,1,J8/V8)))</f>
        <v>1</v>
      </c>
      <c r="AI8" s="59">
        <f t="shared" ref="AI8:AI22" si="7">IF(AND(K8="",W8=""),"",IF(AND(K8=0,W8=0),"",IF((K8/W8)&gt;=1,1,K8/W8)))</f>
        <v>0.89675892324990114</v>
      </c>
      <c r="AJ8" s="59">
        <f t="shared" ref="AJ8:AJ22" si="8">IF(AND(L8="",X8=""),"",IF(AND(L8=0,X8=0),"",IF((L8/X8)&gt;=1,1,L8/X8)))</f>
        <v>1</v>
      </c>
      <c r="AK8" s="59">
        <f t="shared" ref="AK8:AK22" si="9">IF(AND(M8="",Y8=""),"",IF(AND(M8=0,Y8=0),"",IF((M8/Y8)&gt;=1,1,M8/Y8)))</f>
        <v>0.90108650891011011</v>
      </c>
      <c r="AL8" s="59">
        <f t="shared" ref="AL8:AL22" si="10">IF(AND(N8="",Z8=""),"",IF(AND(N8=0,Z8=0),"",IF((N8/Z8)&gt;=1,1,N8/Z8)))</f>
        <v>0.83452505023298729</v>
      </c>
      <c r="AM8" s="59">
        <f t="shared" ref="AM8:AM22" si="11">IF(AND(O8="",AA8=""),"",IF(AND(O8=0,AA8=0),"",IF((O8/AA8)&gt;=1,1,O8/AA8)))</f>
        <v>1</v>
      </c>
      <c r="AN8" s="10">
        <f t="shared" ref="AN8:AN22" si="12">IF(OR(C8=0,C8=""),"",SUM(AB8:AM8)/12*100)</f>
        <v>90.078447510213024</v>
      </c>
      <c r="AO8" s="10">
        <f t="shared" ref="AO8:AO22" si="13">IF(AN8="","",IF(AN8&gt;=97,1,IF(AND(AN8&gt;75,AN8&lt;97),POWER((AN8/100),(LN(0.7)/LN($A$3/100))),0)))</f>
        <v>0.71866083038856854</v>
      </c>
    </row>
    <row r="9" spans="1:41" customFormat="1" ht="15">
      <c r="A9" s="8" t="s">
        <v>20</v>
      </c>
      <c r="B9" s="2" t="s">
        <v>1</v>
      </c>
      <c r="C9" s="9">
        <v>1</v>
      </c>
      <c r="D9" s="28">
        <v>1352.27</v>
      </c>
      <c r="E9" s="28">
        <v>72022.11</v>
      </c>
      <c r="F9" s="28">
        <v>48073.22</v>
      </c>
      <c r="G9" s="28">
        <v>25289</v>
      </c>
      <c r="H9" s="28">
        <v>33067.22</v>
      </c>
      <c r="I9" s="28">
        <v>40032.480000000003</v>
      </c>
      <c r="J9" s="28">
        <v>42479.55</v>
      </c>
      <c r="K9" s="28">
        <v>36112.410000000003</v>
      </c>
      <c r="L9" s="28">
        <v>56814.16</v>
      </c>
      <c r="M9" s="28">
        <v>55087.78</v>
      </c>
      <c r="N9" s="28">
        <v>57931.39</v>
      </c>
      <c r="O9" s="28">
        <v>156546.62</v>
      </c>
      <c r="P9" s="28">
        <v>2216.4</v>
      </c>
      <c r="Q9" s="28">
        <v>80788.2</v>
      </c>
      <c r="R9" s="28">
        <v>54008.4</v>
      </c>
      <c r="S9" s="28">
        <v>17546</v>
      </c>
      <c r="T9" s="28">
        <v>32058.2</v>
      </c>
      <c r="U9" s="28">
        <v>89346.43</v>
      </c>
      <c r="V9" s="28">
        <v>73769.41</v>
      </c>
      <c r="W9" s="28">
        <v>71634.009999999995</v>
      </c>
      <c r="X9" s="28">
        <v>43547.71</v>
      </c>
      <c r="Y9" s="28">
        <v>75729.210000000006</v>
      </c>
      <c r="Z9" s="28">
        <v>68697.03</v>
      </c>
      <c r="AA9" s="28">
        <v>122881.88</v>
      </c>
      <c r="AB9" s="59">
        <f t="shared" si="0"/>
        <v>0.61012001443782704</v>
      </c>
      <c r="AC9" s="59">
        <f t="shared" si="1"/>
        <v>0.89149294080076058</v>
      </c>
      <c r="AD9" s="59">
        <f t="shared" si="2"/>
        <v>0.89010635382644177</v>
      </c>
      <c r="AE9" s="59">
        <f t="shared" si="3"/>
        <v>1</v>
      </c>
      <c r="AF9" s="59">
        <f t="shared" si="4"/>
        <v>1</v>
      </c>
      <c r="AG9" s="59">
        <f t="shared" si="5"/>
        <v>0.44805908865077215</v>
      </c>
      <c r="AH9" s="59">
        <f t="shared" si="6"/>
        <v>0.57584234440806836</v>
      </c>
      <c r="AI9" s="59">
        <f t="shared" si="7"/>
        <v>0.50412380934698486</v>
      </c>
      <c r="AJ9" s="59">
        <f t="shared" si="8"/>
        <v>1</v>
      </c>
      <c r="AK9" s="59">
        <f t="shared" si="9"/>
        <v>0.72743106655938961</v>
      </c>
      <c r="AL9" s="59">
        <f t="shared" si="10"/>
        <v>0.84328813050578755</v>
      </c>
      <c r="AM9" s="59">
        <f t="shared" si="11"/>
        <v>1</v>
      </c>
      <c r="AN9" s="10">
        <f t="shared" si="12"/>
        <v>79.087197904466933</v>
      </c>
      <c r="AO9" s="10">
        <f t="shared" si="13"/>
        <v>0.47625583867402299</v>
      </c>
    </row>
    <row r="10" spans="1:41" customFormat="1" ht="30">
      <c r="A10" s="8" t="s">
        <v>21</v>
      </c>
      <c r="B10" s="2" t="s">
        <v>2</v>
      </c>
      <c r="C10" s="9">
        <v>1</v>
      </c>
      <c r="D10" s="28">
        <v>1337.43</v>
      </c>
      <c r="E10" s="28">
        <v>6999.19</v>
      </c>
      <c r="F10" s="28">
        <v>6040.87</v>
      </c>
      <c r="G10" s="28">
        <v>6913.31</v>
      </c>
      <c r="H10" s="28">
        <v>6139.42</v>
      </c>
      <c r="I10" s="28">
        <v>6796.64</v>
      </c>
      <c r="J10" s="28">
        <v>7519.92</v>
      </c>
      <c r="K10" s="28">
        <v>6581.75</v>
      </c>
      <c r="L10" s="28">
        <v>7239.45</v>
      </c>
      <c r="M10" s="28">
        <v>6017.47</v>
      </c>
      <c r="N10" s="28">
        <v>8554.8799999999992</v>
      </c>
      <c r="O10" s="28">
        <v>15313.3</v>
      </c>
      <c r="P10" s="28">
        <v>1703.8</v>
      </c>
      <c r="Q10" s="28">
        <v>6711.1</v>
      </c>
      <c r="R10" s="28">
        <v>6299.4</v>
      </c>
      <c r="S10" s="28">
        <v>7437.7</v>
      </c>
      <c r="T10" s="28">
        <v>7120.1</v>
      </c>
      <c r="U10" s="28">
        <v>6067.2</v>
      </c>
      <c r="V10" s="28">
        <v>6995.3</v>
      </c>
      <c r="W10" s="28">
        <v>7839.1</v>
      </c>
      <c r="X10" s="28">
        <v>7071.8</v>
      </c>
      <c r="Y10" s="28">
        <v>9278</v>
      </c>
      <c r="Z10" s="28">
        <v>9987.1</v>
      </c>
      <c r="AA10" s="28">
        <v>11289.8</v>
      </c>
      <c r="AB10" s="59">
        <f t="shared" si="0"/>
        <v>0.78496889306256612</v>
      </c>
      <c r="AC10" s="59">
        <f t="shared" si="1"/>
        <v>1</v>
      </c>
      <c r="AD10" s="59">
        <f t="shared" si="2"/>
        <v>0.95895958345239229</v>
      </c>
      <c r="AE10" s="59">
        <f t="shared" si="3"/>
        <v>0.92949567742716166</v>
      </c>
      <c r="AF10" s="59">
        <f t="shared" si="4"/>
        <v>0.86226597941040151</v>
      </c>
      <c r="AG10" s="59">
        <f t="shared" si="5"/>
        <v>1</v>
      </c>
      <c r="AH10" s="59">
        <f t="shared" si="6"/>
        <v>1</v>
      </c>
      <c r="AI10" s="59">
        <f t="shared" si="7"/>
        <v>0.83960531183426668</v>
      </c>
      <c r="AJ10" s="59">
        <f t="shared" si="8"/>
        <v>1</v>
      </c>
      <c r="AK10" s="59">
        <f t="shared" si="9"/>
        <v>0.64857404613063163</v>
      </c>
      <c r="AL10" s="59">
        <f t="shared" si="10"/>
        <v>0.85659300497641944</v>
      </c>
      <c r="AM10" s="59">
        <f t="shared" si="11"/>
        <v>1</v>
      </c>
      <c r="AN10" s="10">
        <f t="shared" si="12"/>
        <v>90.670520802448664</v>
      </c>
      <c r="AO10" s="10">
        <f t="shared" si="13"/>
        <v>0.73370209007230081</v>
      </c>
    </row>
    <row r="11" spans="1:41" customFormat="1" ht="15">
      <c r="A11" s="8" t="s">
        <v>22</v>
      </c>
      <c r="B11" s="2" t="s">
        <v>3</v>
      </c>
      <c r="C11" s="9">
        <v>1</v>
      </c>
      <c r="D11" s="28">
        <v>16177.24</v>
      </c>
      <c r="E11" s="28">
        <v>7405.22</v>
      </c>
      <c r="F11" s="28">
        <v>84814.64</v>
      </c>
      <c r="G11" s="28">
        <v>27652</v>
      </c>
      <c r="H11" s="28">
        <v>94801.32</v>
      </c>
      <c r="I11" s="28">
        <v>111394.02</v>
      </c>
      <c r="J11" s="28">
        <v>65578.42</v>
      </c>
      <c r="K11" s="28">
        <v>107380.79</v>
      </c>
      <c r="L11" s="28">
        <v>115298.32</v>
      </c>
      <c r="M11" s="28">
        <v>65173.54</v>
      </c>
      <c r="N11" s="28">
        <v>65863.490000000005</v>
      </c>
      <c r="O11" s="28">
        <v>201793.84</v>
      </c>
      <c r="P11" s="28">
        <v>16777</v>
      </c>
      <c r="Q11" s="28">
        <v>43559.3</v>
      </c>
      <c r="R11" s="28">
        <v>49783.5</v>
      </c>
      <c r="S11" s="28">
        <v>34641.699999999997</v>
      </c>
      <c r="T11" s="28">
        <v>88488.88</v>
      </c>
      <c r="U11" s="28">
        <v>138037.66</v>
      </c>
      <c r="V11" s="28">
        <v>61911.76</v>
      </c>
      <c r="W11" s="28">
        <v>155277.66</v>
      </c>
      <c r="X11" s="28">
        <v>92405.58</v>
      </c>
      <c r="Y11" s="28">
        <v>46179.76</v>
      </c>
      <c r="Z11" s="28">
        <v>68501.440000000002</v>
      </c>
      <c r="AA11" s="28">
        <v>170360.66</v>
      </c>
      <c r="AB11" s="59">
        <f t="shared" si="0"/>
        <v>0.96425105799606603</v>
      </c>
      <c r="AC11" s="59">
        <f t="shared" si="1"/>
        <v>0.1700031910521978</v>
      </c>
      <c r="AD11" s="59">
        <f t="shared" si="2"/>
        <v>1</v>
      </c>
      <c r="AE11" s="59">
        <f t="shared" si="3"/>
        <v>0.79822872434089553</v>
      </c>
      <c r="AF11" s="59">
        <f t="shared" si="4"/>
        <v>1</v>
      </c>
      <c r="AG11" s="59">
        <f t="shared" si="5"/>
        <v>0.80698281903648617</v>
      </c>
      <c r="AH11" s="59">
        <f t="shared" si="6"/>
        <v>1</v>
      </c>
      <c r="AI11" s="59">
        <f t="shared" si="7"/>
        <v>0.69154049590907019</v>
      </c>
      <c r="AJ11" s="59">
        <f t="shared" si="8"/>
        <v>1</v>
      </c>
      <c r="AK11" s="59">
        <f t="shared" si="9"/>
        <v>1</v>
      </c>
      <c r="AL11" s="59">
        <f t="shared" si="10"/>
        <v>0.96149059056276776</v>
      </c>
      <c r="AM11" s="59">
        <f t="shared" si="11"/>
        <v>1</v>
      </c>
      <c r="AN11" s="10">
        <f t="shared" si="12"/>
        <v>86.604140657479036</v>
      </c>
      <c r="AO11" s="10">
        <f t="shared" si="13"/>
        <v>0.6346214259022982</v>
      </c>
    </row>
    <row r="12" spans="1:41" customFormat="1" ht="15">
      <c r="A12" s="8" t="s">
        <v>23</v>
      </c>
      <c r="B12" s="2" t="s">
        <v>4</v>
      </c>
      <c r="C12" s="9">
        <v>1</v>
      </c>
      <c r="D12" s="28">
        <v>124864.58</v>
      </c>
      <c r="E12" s="28">
        <v>95016.639999999999</v>
      </c>
      <c r="F12" s="28">
        <v>175909.04</v>
      </c>
      <c r="G12" s="28">
        <v>132292.82999999999</v>
      </c>
      <c r="H12" s="28">
        <v>77859.259999999995</v>
      </c>
      <c r="I12" s="28">
        <v>121262.83</v>
      </c>
      <c r="J12" s="28">
        <v>159166.79999999999</v>
      </c>
      <c r="K12" s="28">
        <v>68872.25</v>
      </c>
      <c r="L12" s="28">
        <v>146807.4</v>
      </c>
      <c r="M12" s="28">
        <v>74985.23</v>
      </c>
      <c r="N12" s="28">
        <v>79410.03</v>
      </c>
      <c r="O12" s="28">
        <v>163348.17000000001</v>
      </c>
      <c r="P12" s="28">
        <v>125421</v>
      </c>
      <c r="Q12" s="28">
        <v>95266.7</v>
      </c>
      <c r="R12" s="28">
        <v>176178.5</v>
      </c>
      <c r="S12" s="28">
        <v>180883</v>
      </c>
      <c r="T12" s="28">
        <v>31700.9</v>
      </c>
      <c r="U12" s="28">
        <v>129060.2</v>
      </c>
      <c r="V12" s="28">
        <v>156732.4</v>
      </c>
      <c r="W12" s="28">
        <v>85221.3</v>
      </c>
      <c r="X12" s="28">
        <v>123397.1</v>
      </c>
      <c r="Y12" s="28">
        <v>74223.100000000006</v>
      </c>
      <c r="Z12" s="28">
        <v>78455.600000000006</v>
      </c>
      <c r="AA12" s="28">
        <v>163404.9</v>
      </c>
      <c r="AB12" s="59">
        <f t="shared" si="0"/>
        <v>0.995563581856308</v>
      </c>
      <c r="AC12" s="59">
        <f t="shared" si="1"/>
        <v>0.99737515837118329</v>
      </c>
      <c r="AD12" s="59">
        <f t="shared" si="2"/>
        <v>0.99847052846970552</v>
      </c>
      <c r="AE12" s="59">
        <f t="shared" si="3"/>
        <v>0.73137237883051465</v>
      </c>
      <c r="AF12" s="59">
        <f t="shared" si="4"/>
        <v>1</v>
      </c>
      <c r="AG12" s="59">
        <f t="shared" si="5"/>
        <v>0.93958346570050255</v>
      </c>
      <c r="AH12" s="59">
        <f t="shared" si="6"/>
        <v>1</v>
      </c>
      <c r="AI12" s="59">
        <f t="shared" si="7"/>
        <v>0.80815770235844797</v>
      </c>
      <c r="AJ12" s="59">
        <f t="shared" si="8"/>
        <v>1</v>
      </c>
      <c r="AK12" s="59">
        <f t="shared" si="9"/>
        <v>1</v>
      </c>
      <c r="AL12" s="59">
        <f t="shared" si="10"/>
        <v>1</v>
      </c>
      <c r="AM12" s="59">
        <f t="shared" si="11"/>
        <v>0.99965282558846169</v>
      </c>
      <c r="AN12" s="10">
        <f t="shared" si="12"/>
        <v>95.584797009792695</v>
      </c>
      <c r="AO12" s="10">
        <f t="shared" si="13"/>
        <v>0.86695179412276058</v>
      </c>
    </row>
    <row r="13" spans="1:41" customFormat="1" ht="15">
      <c r="A13" s="8" t="s">
        <v>24</v>
      </c>
      <c r="B13" s="2" t="s">
        <v>5</v>
      </c>
      <c r="C13" s="9">
        <v>1</v>
      </c>
      <c r="D13" s="28">
        <v>44962.31</v>
      </c>
      <c r="E13" s="28">
        <v>43895.37</v>
      </c>
      <c r="F13" s="28">
        <v>58444.1</v>
      </c>
      <c r="G13" s="28">
        <v>55059.6</v>
      </c>
      <c r="H13" s="28">
        <v>60090.06</v>
      </c>
      <c r="I13" s="28">
        <v>56958.74</v>
      </c>
      <c r="J13" s="28">
        <v>75331.460000000006</v>
      </c>
      <c r="K13" s="28">
        <v>40853.71</v>
      </c>
      <c r="L13" s="28">
        <v>46854.080000000002</v>
      </c>
      <c r="M13" s="28">
        <v>55007.62</v>
      </c>
      <c r="N13" s="28">
        <v>51714.98</v>
      </c>
      <c r="O13" s="28">
        <v>91132.06</v>
      </c>
      <c r="P13" s="28">
        <v>45403.199999999997</v>
      </c>
      <c r="Q13" s="28">
        <v>45148.2</v>
      </c>
      <c r="R13" s="28">
        <v>58775.4</v>
      </c>
      <c r="S13" s="28">
        <v>54618.1</v>
      </c>
      <c r="T13" s="28">
        <v>59278.3</v>
      </c>
      <c r="U13" s="28">
        <v>56415.1</v>
      </c>
      <c r="V13" s="28">
        <v>75568.100000000006</v>
      </c>
      <c r="W13" s="28">
        <v>41119.199999999997</v>
      </c>
      <c r="X13" s="28">
        <v>50244.9</v>
      </c>
      <c r="Y13" s="28">
        <v>51804.2</v>
      </c>
      <c r="Z13" s="28">
        <v>57441.8</v>
      </c>
      <c r="AA13" s="28">
        <v>84743.8</v>
      </c>
      <c r="AB13" s="59">
        <f t="shared" si="0"/>
        <v>0.99028945096380872</v>
      </c>
      <c r="AC13" s="59">
        <f t="shared" si="1"/>
        <v>0.97225072095897525</v>
      </c>
      <c r="AD13" s="59">
        <f t="shared" si="2"/>
        <v>0.99436328804227614</v>
      </c>
      <c r="AE13" s="59">
        <f t="shared" si="3"/>
        <v>1</v>
      </c>
      <c r="AF13" s="59">
        <f t="shared" si="4"/>
        <v>1</v>
      </c>
      <c r="AG13" s="59">
        <f t="shared" si="5"/>
        <v>1</v>
      </c>
      <c r="AH13" s="59">
        <f t="shared" si="6"/>
        <v>0.99686851991779601</v>
      </c>
      <c r="AI13" s="59">
        <f t="shared" si="7"/>
        <v>0.993543405513726</v>
      </c>
      <c r="AJ13" s="59">
        <f t="shared" si="8"/>
        <v>0.93251414571429136</v>
      </c>
      <c r="AK13" s="59">
        <f t="shared" si="9"/>
        <v>1</v>
      </c>
      <c r="AL13" s="59">
        <f t="shared" si="10"/>
        <v>0.900302218941607</v>
      </c>
      <c r="AM13" s="59">
        <f t="shared" si="11"/>
        <v>1</v>
      </c>
      <c r="AN13" s="10">
        <f t="shared" si="12"/>
        <v>98.167764583770662</v>
      </c>
      <c r="AO13" s="10">
        <f t="shared" si="13"/>
        <v>1</v>
      </c>
    </row>
    <row r="14" spans="1:41" customFormat="1" ht="15">
      <c r="A14" s="8" t="s">
        <v>25</v>
      </c>
      <c r="B14" s="2" t="s">
        <v>6</v>
      </c>
      <c r="C14" s="9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336.6</v>
      </c>
      <c r="K14" s="28">
        <v>0</v>
      </c>
      <c r="L14" s="28">
        <v>72</v>
      </c>
      <c r="M14" s="28">
        <v>0</v>
      </c>
      <c r="N14" s="28">
        <v>2100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336.6</v>
      </c>
      <c r="W14" s="28">
        <v>2100</v>
      </c>
      <c r="X14" s="28">
        <v>72</v>
      </c>
      <c r="Y14" s="28">
        <v>0</v>
      </c>
      <c r="Z14" s="28">
        <v>0</v>
      </c>
      <c r="AA14" s="28">
        <v>0</v>
      </c>
      <c r="AB14" s="59" t="str">
        <f t="shared" si="0"/>
        <v/>
      </c>
      <c r="AC14" s="59" t="str">
        <f t="shared" si="1"/>
        <v/>
      </c>
      <c r="AD14" s="59" t="str">
        <f t="shared" si="2"/>
        <v/>
      </c>
      <c r="AE14" s="59" t="str">
        <f t="shared" si="3"/>
        <v/>
      </c>
      <c r="AF14" s="59" t="str">
        <f t="shared" si="4"/>
        <v/>
      </c>
      <c r="AG14" s="59" t="str">
        <f t="shared" si="5"/>
        <v/>
      </c>
      <c r="AH14" s="59">
        <f t="shared" si="6"/>
        <v>1</v>
      </c>
      <c r="AI14" s="59">
        <f t="shared" si="7"/>
        <v>0</v>
      </c>
      <c r="AJ14" s="59">
        <f t="shared" si="8"/>
        <v>1</v>
      </c>
      <c r="AK14" s="59" t="str">
        <f t="shared" si="9"/>
        <v/>
      </c>
      <c r="AL14" s="59" t="e">
        <f t="shared" si="10"/>
        <v>#DIV/0!</v>
      </c>
      <c r="AM14" s="59" t="str">
        <f t="shared" si="11"/>
        <v/>
      </c>
      <c r="AN14" s="10" t="str">
        <f t="shared" si="12"/>
        <v/>
      </c>
      <c r="AO14" s="10" t="str">
        <f t="shared" si="13"/>
        <v/>
      </c>
    </row>
    <row r="15" spans="1:41" customFormat="1" ht="30">
      <c r="A15" s="8" t="s">
        <v>26</v>
      </c>
      <c r="B15" s="2" t="s">
        <v>7</v>
      </c>
      <c r="C15" s="9">
        <v>1</v>
      </c>
      <c r="D15" s="28">
        <v>9874.17</v>
      </c>
      <c r="E15" s="28">
        <v>44644.11</v>
      </c>
      <c r="F15" s="28">
        <v>29576.2</v>
      </c>
      <c r="G15" s="28">
        <v>30072.5</v>
      </c>
      <c r="H15" s="28">
        <v>30899.42</v>
      </c>
      <c r="I15" s="28">
        <v>30736.65</v>
      </c>
      <c r="J15" s="28">
        <v>41332.19</v>
      </c>
      <c r="K15" s="28">
        <v>29442.91</v>
      </c>
      <c r="L15" s="28">
        <v>27774.65</v>
      </c>
      <c r="M15" s="28">
        <v>24796.14</v>
      </c>
      <c r="N15" s="28">
        <v>31821.63</v>
      </c>
      <c r="O15" s="28">
        <v>38775.07</v>
      </c>
      <c r="P15" s="28">
        <v>11010.7</v>
      </c>
      <c r="Q15" s="28">
        <v>45027.9</v>
      </c>
      <c r="R15" s="28">
        <v>28956.2</v>
      </c>
      <c r="S15" s="28">
        <v>29799.3</v>
      </c>
      <c r="T15" s="28">
        <v>30872.5</v>
      </c>
      <c r="U15" s="28">
        <v>30724.9</v>
      </c>
      <c r="V15" s="28">
        <v>40915</v>
      </c>
      <c r="W15" s="28">
        <v>29824.9</v>
      </c>
      <c r="X15" s="28">
        <v>27722.400000000001</v>
      </c>
      <c r="Y15" s="28">
        <v>25553.8</v>
      </c>
      <c r="Z15" s="28">
        <v>33741</v>
      </c>
      <c r="AA15" s="28">
        <v>35782.199999999997</v>
      </c>
      <c r="AB15" s="59">
        <f t="shared" si="0"/>
        <v>0.89677949630813658</v>
      </c>
      <c r="AC15" s="59">
        <f t="shared" si="1"/>
        <v>0.99147661783027852</v>
      </c>
      <c r="AD15" s="59">
        <f t="shared" si="2"/>
        <v>1</v>
      </c>
      <c r="AE15" s="59">
        <f t="shared" si="3"/>
        <v>1</v>
      </c>
      <c r="AF15" s="59">
        <f t="shared" si="4"/>
        <v>1</v>
      </c>
      <c r="AG15" s="59">
        <f t="shared" si="5"/>
        <v>1</v>
      </c>
      <c r="AH15" s="59">
        <f t="shared" si="6"/>
        <v>1</v>
      </c>
      <c r="AI15" s="59">
        <f t="shared" si="7"/>
        <v>0.98719224540568451</v>
      </c>
      <c r="AJ15" s="59">
        <f t="shared" si="8"/>
        <v>1</v>
      </c>
      <c r="AK15" s="59">
        <f t="shared" si="9"/>
        <v>0.97035039798386147</v>
      </c>
      <c r="AL15" s="59">
        <f t="shared" si="10"/>
        <v>0.94311460834000183</v>
      </c>
      <c r="AM15" s="59">
        <f t="shared" si="11"/>
        <v>1</v>
      </c>
      <c r="AN15" s="10">
        <f t="shared" si="12"/>
        <v>98.240944715566357</v>
      </c>
      <c r="AO15" s="10">
        <f t="shared" si="13"/>
        <v>1</v>
      </c>
    </row>
    <row r="16" spans="1:41" customFormat="1" ht="30">
      <c r="A16" s="8" t="s">
        <v>27</v>
      </c>
      <c r="B16" s="2" t="s">
        <v>8</v>
      </c>
      <c r="C16" s="9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59" t="str">
        <f t="shared" si="0"/>
        <v/>
      </c>
      <c r="AC16" s="59" t="str">
        <f t="shared" si="1"/>
        <v/>
      </c>
      <c r="AD16" s="59" t="str">
        <f t="shared" si="2"/>
        <v/>
      </c>
      <c r="AE16" s="59" t="str">
        <f t="shared" si="3"/>
        <v/>
      </c>
      <c r="AF16" s="59" t="str">
        <f t="shared" si="4"/>
        <v/>
      </c>
      <c r="AG16" s="59" t="str">
        <f t="shared" si="5"/>
        <v/>
      </c>
      <c r="AH16" s="59" t="str">
        <f t="shared" si="6"/>
        <v/>
      </c>
      <c r="AI16" s="59" t="str">
        <f t="shared" si="7"/>
        <v/>
      </c>
      <c r="AJ16" s="59" t="str">
        <f t="shared" si="8"/>
        <v/>
      </c>
      <c r="AK16" s="59" t="str">
        <f t="shared" si="9"/>
        <v/>
      </c>
      <c r="AL16" s="59" t="str">
        <f t="shared" si="10"/>
        <v/>
      </c>
      <c r="AM16" s="59" t="str">
        <f t="shared" si="11"/>
        <v/>
      </c>
      <c r="AN16" s="10" t="str">
        <f t="shared" si="12"/>
        <v/>
      </c>
      <c r="AO16" s="10" t="str">
        <f t="shared" si="13"/>
        <v/>
      </c>
    </row>
    <row r="17" spans="1:41" customFormat="1" ht="15">
      <c r="A17" s="8" t="s">
        <v>28</v>
      </c>
      <c r="B17" s="2" t="s">
        <v>9</v>
      </c>
      <c r="C17" s="9">
        <v>1</v>
      </c>
      <c r="D17" s="28">
        <v>351.93</v>
      </c>
      <c r="E17" s="28">
        <v>1821.35</v>
      </c>
      <c r="F17" s="28">
        <v>1879.9</v>
      </c>
      <c r="G17" s="28">
        <v>2825.92</v>
      </c>
      <c r="H17" s="28">
        <v>3296.88</v>
      </c>
      <c r="I17" s="28">
        <v>2796.89</v>
      </c>
      <c r="J17" s="28">
        <v>3923.1</v>
      </c>
      <c r="K17" s="28">
        <v>3882.48</v>
      </c>
      <c r="L17" s="28">
        <v>3773.06</v>
      </c>
      <c r="M17" s="28">
        <v>3462.47</v>
      </c>
      <c r="N17" s="28">
        <v>3304.94</v>
      </c>
      <c r="O17" s="28">
        <v>11156.17</v>
      </c>
      <c r="P17" s="28">
        <v>1376.2</v>
      </c>
      <c r="Q17" s="28">
        <v>1807</v>
      </c>
      <c r="R17" s="28">
        <v>3055.5</v>
      </c>
      <c r="S17" s="28">
        <v>3067.6</v>
      </c>
      <c r="T17" s="28">
        <v>2362.4</v>
      </c>
      <c r="U17" s="28">
        <v>2952.8</v>
      </c>
      <c r="V17" s="28">
        <v>5783.1</v>
      </c>
      <c r="W17" s="28">
        <v>3726.3</v>
      </c>
      <c r="X17" s="28">
        <v>4954</v>
      </c>
      <c r="Y17" s="28">
        <v>3971.5</v>
      </c>
      <c r="Z17" s="28">
        <v>3976.7</v>
      </c>
      <c r="AA17" s="28">
        <v>5521.7</v>
      </c>
      <c r="AB17" s="59">
        <f t="shared" si="0"/>
        <v>0.25572591193140531</v>
      </c>
      <c r="AC17" s="59">
        <f t="shared" si="1"/>
        <v>1</v>
      </c>
      <c r="AD17" s="59">
        <f t="shared" si="2"/>
        <v>0.61525118638520704</v>
      </c>
      <c r="AE17" s="59">
        <f t="shared" si="3"/>
        <v>0.92121528230538541</v>
      </c>
      <c r="AF17" s="59">
        <f t="shared" si="4"/>
        <v>1</v>
      </c>
      <c r="AG17" s="59">
        <f t="shared" si="5"/>
        <v>0.94719926849092373</v>
      </c>
      <c r="AH17" s="59">
        <f t="shared" si="6"/>
        <v>0.67837319084919845</v>
      </c>
      <c r="AI17" s="59">
        <f t="shared" si="7"/>
        <v>1</v>
      </c>
      <c r="AJ17" s="59">
        <f t="shared" si="8"/>
        <v>0.76161889382317316</v>
      </c>
      <c r="AK17" s="59">
        <f t="shared" si="9"/>
        <v>0.87182928364597756</v>
      </c>
      <c r="AL17" s="59">
        <f t="shared" si="10"/>
        <v>0.83107601780370666</v>
      </c>
      <c r="AM17" s="59">
        <f t="shared" si="11"/>
        <v>1</v>
      </c>
      <c r="AN17" s="10">
        <f t="shared" si="12"/>
        <v>82.352408626958152</v>
      </c>
      <c r="AO17" s="10">
        <f t="shared" si="13"/>
        <v>0.54124276211462974</v>
      </c>
    </row>
    <row r="18" spans="1:41" customFormat="1" ht="30">
      <c r="A18" s="8" t="s">
        <v>29</v>
      </c>
      <c r="B18" s="2" t="s">
        <v>10</v>
      </c>
      <c r="C18" s="9">
        <v>1</v>
      </c>
      <c r="D18" s="28">
        <v>175353.27</v>
      </c>
      <c r="E18" s="28">
        <v>40745.339999999997</v>
      </c>
      <c r="F18" s="28">
        <v>26553.23</v>
      </c>
      <c r="G18" s="28">
        <v>46300.92</v>
      </c>
      <c r="H18" s="28">
        <v>73363.490000000005</v>
      </c>
      <c r="I18" s="28">
        <v>36437.050000000003</v>
      </c>
      <c r="J18" s="28">
        <v>44028.74</v>
      </c>
      <c r="K18" s="28">
        <v>33769.79</v>
      </c>
      <c r="L18" s="28">
        <v>17118.14</v>
      </c>
      <c r="M18" s="28">
        <v>59316.88</v>
      </c>
      <c r="N18" s="28">
        <v>52742.71</v>
      </c>
      <c r="O18" s="28">
        <v>66395.63</v>
      </c>
      <c r="P18" s="28">
        <v>178241.8</v>
      </c>
      <c r="Q18" s="28">
        <v>60571.78</v>
      </c>
      <c r="R18" s="28">
        <v>17751.2</v>
      </c>
      <c r="S18" s="28">
        <v>60266.52</v>
      </c>
      <c r="T18" s="28">
        <v>54648.82</v>
      </c>
      <c r="U18" s="28">
        <v>51985.38</v>
      </c>
      <c r="V18" s="28">
        <v>48944.5</v>
      </c>
      <c r="W18" s="28">
        <v>40252.400000000001</v>
      </c>
      <c r="X18" s="28">
        <v>32229.3</v>
      </c>
      <c r="Y18" s="28">
        <v>68918.62</v>
      </c>
      <c r="Z18" s="28">
        <v>24368.75</v>
      </c>
      <c r="AA18" s="28">
        <v>35914.43</v>
      </c>
      <c r="AB18" s="59">
        <f t="shared" si="0"/>
        <v>0.98379431760675662</v>
      </c>
      <c r="AC18" s="59">
        <f t="shared" si="1"/>
        <v>0.67267859719493128</v>
      </c>
      <c r="AD18" s="59">
        <f t="shared" si="2"/>
        <v>1</v>
      </c>
      <c r="AE18" s="59">
        <f t="shared" si="3"/>
        <v>0.76826934755814669</v>
      </c>
      <c r="AF18" s="59">
        <f t="shared" si="4"/>
        <v>1</v>
      </c>
      <c r="AG18" s="59">
        <f t="shared" si="5"/>
        <v>0.70090956341956157</v>
      </c>
      <c r="AH18" s="59">
        <f t="shared" si="6"/>
        <v>0.89956460889374701</v>
      </c>
      <c r="AI18" s="59">
        <f t="shared" si="7"/>
        <v>0.83895096938319202</v>
      </c>
      <c r="AJ18" s="59">
        <f t="shared" si="8"/>
        <v>0.53113595393011948</v>
      </c>
      <c r="AK18" s="59">
        <f t="shared" si="9"/>
        <v>0.86068003102789925</v>
      </c>
      <c r="AL18" s="59">
        <f t="shared" si="10"/>
        <v>1</v>
      </c>
      <c r="AM18" s="59">
        <f t="shared" si="11"/>
        <v>1</v>
      </c>
      <c r="AN18" s="10">
        <f t="shared" si="12"/>
        <v>85.466528241786278</v>
      </c>
      <c r="AO18" s="10">
        <f t="shared" si="13"/>
        <v>0.60863686946969819</v>
      </c>
    </row>
    <row r="19" spans="1:41" customFormat="1" ht="15">
      <c r="A19" s="8" t="s">
        <v>30</v>
      </c>
      <c r="B19" s="2" t="s">
        <v>11</v>
      </c>
      <c r="C19" s="9">
        <v>1</v>
      </c>
      <c r="D19" s="28">
        <v>2834</v>
      </c>
      <c r="E19" s="28">
        <v>9581.2199999999993</v>
      </c>
      <c r="F19" s="28">
        <v>14499.48</v>
      </c>
      <c r="G19" s="28">
        <v>13129.56</v>
      </c>
      <c r="H19" s="28">
        <v>15676.08</v>
      </c>
      <c r="I19" s="28">
        <v>16398.830000000002</v>
      </c>
      <c r="J19" s="28">
        <v>15384.96</v>
      </c>
      <c r="K19" s="28">
        <v>21400.93</v>
      </c>
      <c r="L19" s="28">
        <v>23168.35</v>
      </c>
      <c r="M19" s="28">
        <v>19468.37</v>
      </c>
      <c r="N19" s="28">
        <v>30327.05</v>
      </c>
      <c r="O19" s="28">
        <v>54671.89</v>
      </c>
      <c r="P19" s="28">
        <v>6434.7</v>
      </c>
      <c r="Q19" s="28">
        <v>11570.4</v>
      </c>
      <c r="R19" s="28">
        <v>14045.7</v>
      </c>
      <c r="S19" s="28">
        <v>18156.900000000001</v>
      </c>
      <c r="T19" s="28">
        <v>14909.3</v>
      </c>
      <c r="U19" s="28">
        <v>35668.300000000003</v>
      </c>
      <c r="V19" s="28">
        <v>18248.5</v>
      </c>
      <c r="W19" s="28">
        <v>17601.2</v>
      </c>
      <c r="X19" s="28">
        <v>21248.9</v>
      </c>
      <c r="Y19" s="28">
        <v>22684.5</v>
      </c>
      <c r="Z19" s="28">
        <v>29210.7</v>
      </c>
      <c r="AA19" s="28">
        <v>32344.9</v>
      </c>
      <c r="AB19" s="59">
        <f t="shared" si="0"/>
        <v>0.44042457301816712</v>
      </c>
      <c r="AC19" s="59">
        <f t="shared" si="1"/>
        <v>0.82808027380211569</v>
      </c>
      <c r="AD19" s="59">
        <f t="shared" si="2"/>
        <v>1</v>
      </c>
      <c r="AE19" s="59">
        <f t="shared" si="3"/>
        <v>0.72311683161773199</v>
      </c>
      <c r="AF19" s="59">
        <f t="shared" si="4"/>
        <v>1</v>
      </c>
      <c r="AG19" s="59">
        <f t="shared" si="5"/>
        <v>0.45975922597937102</v>
      </c>
      <c r="AH19" s="59">
        <f t="shared" si="6"/>
        <v>0.84308080116173922</v>
      </c>
      <c r="AI19" s="59">
        <f t="shared" si="7"/>
        <v>1</v>
      </c>
      <c r="AJ19" s="59">
        <f t="shared" si="8"/>
        <v>1</v>
      </c>
      <c r="AK19" s="59">
        <f t="shared" si="9"/>
        <v>0.85822345654521803</v>
      </c>
      <c r="AL19" s="59">
        <f t="shared" si="10"/>
        <v>1</v>
      </c>
      <c r="AM19" s="59">
        <f t="shared" si="11"/>
        <v>1</v>
      </c>
      <c r="AN19" s="10">
        <f t="shared" si="12"/>
        <v>84.605709684369529</v>
      </c>
      <c r="AO19" s="10">
        <f t="shared" si="13"/>
        <v>0.589465108611547</v>
      </c>
    </row>
    <row r="20" spans="1:41" customFormat="1" ht="30">
      <c r="A20" s="8" t="s">
        <v>31</v>
      </c>
      <c r="B20" s="2" t="s">
        <v>12</v>
      </c>
      <c r="C20" s="9">
        <v>1</v>
      </c>
      <c r="D20" s="28">
        <v>1961.05</v>
      </c>
      <c r="E20" s="28">
        <v>9698.2099999999991</v>
      </c>
      <c r="F20" s="28">
        <v>11612.28</v>
      </c>
      <c r="G20" s="28">
        <v>12506.01</v>
      </c>
      <c r="H20" s="28">
        <v>12457.01</v>
      </c>
      <c r="I20" s="28">
        <v>17846.919999999998</v>
      </c>
      <c r="J20" s="28">
        <v>15816.34</v>
      </c>
      <c r="K20" s="28">
        <v>17900.080000000002</v>
      </c>
      <c r="L20" s="28">
        <v>18764.259999999998</v>
      </c>
      <c r="M20" s="28">
        <v>25358.97</v>
      </c>
      <c r="N20" s="28">
        <v>18341.47</v>
      </c>
      <c r="O20" s="28">
        <v>42077.61</v>
      </c>
      <c r="P20" s="28">
        <v>3703.15</v>
      </c>
      <c r="Q20" s="28">
        <v>10650.15</v>
      </c>
      <c r="R20" s="28">
        <v>12128.12</v>
      </c>
      <c r="S20" s="28">
        <v>16544.29</v>
      </c>
      <c r="T20" s="28">
        <v>14027.29</v>
      </c>
      <c r="U20" s="28">
        <v>19439.39</v>
      </c>
      <c r="V20" s="28">
        <v>30784.49</v>
      </c>
      <c r="W20" s="28">
        <v>19612.09</v>
      </c>
      <c r="X20" s="28">
        <v>16584.29</v>
      </c>
      <c r="Y20" s="28">
        <v>20773.990000000002</v>
      </c>
      <c r="Z20" s="28">
        <v>24177.95</v>
      </c>
      <c r="AA20" s="28">
        <v>19121.3</v>
      </c>
      <c r="AB20" s="59">
        <f t="shared" si="0"/>
        <v>0.52956266961910803</v>
      </c>
      <c r="AC20" s="59">
        <f t="shared" si="1"/>
        <v>0.91061722135368983</v>
      </c>
      <c r="AD20" s="59">
        <f t="shared" si="2"/>
        <v>0.95746743930633926</v>
      </c>
      <c r="AE20" s="59">
        <f t="shared" si="3"/>
        <v>0.75591095175435152</v>
      </c>
      <c r="AF20" s="59">
        <f t="shared" si="4"/>
        <v>0.8880553549545207</v>
      </c>
      <c r="AG20" s="59">
        <f t="shared" si="5"/>
        <v>0.91808024840285618</v>
      </c>
      <c r="AH20" s="59">
        <f t="shared" si="6"/>
        <v>0.51377625551048589</v>
      </c>
      <c r="AI20" s="59">
        <f t="shared" si="7"/>
        <v>0.9127063969214908</v>
      </c>
      <c r="AJ20" s="59">
        <f t="shared" si="8"/>
        <v>1</v>
      </c>
      <c r="AK20" s="59">
        <f t="shared" si="9"/>
        <v>1</v>
      </c>
      <c r="AL20" s="59">
        <f t="shared" si="10"/>
        <v>0.75860319009676169</v>
      </c>
      <c r="AM20" s="59">
        <f t="shared" si="11"/>
        <v>1</v>
      </c>
      <c r="AN20" s="10">
        <f t="shared" si="12"/>
        <v>84.539831065996694</v>
      </c>
      <c r="AO20" s="10">
        <f t="shared" si="13"/>
        <v>0.58801513283389595</v>
      </c>
    </row>
    <row r="21" spans="1:41" customFormat="1" ht="30">
      <c r="A21" s="8" t="s">
        <v>32</v>
      </c>
      <c r="B21" s="2" t="s">
        <v>13</v>
      </c>
      <c r="C21" s="9">
        <v>1</v>
      </c>
      <c r="D21" s="28">
        <v>1759.2</v>
      </c>
      <c r="E21" s="28">
        <v>8844.58</v>
      </c>
      <c r="F21" s="28">
        <v>10845.33</v>
      </c>
      <c r="G21" s="28">
        <v>7812.26</v>
      </c>
      <c r="H21" s="28">
        <v>11165.29</v>
      </c>
      <c r="I21" s="28">
        <v>15522.37</v>
      </c>
      <c r="J21" s="28">
        <v>15910.94</v>
      </c>
      <c r="K21" s="28">
        <v>11450.83</v>
      </c>
      <c r="L21" s="28">
        <v>18280.240000000002</v>
      </c>
      <c r="M21" s="28">
        <v>14895.94</v>
      </c>
      <c r="N21" s="28">
        <v>18749.22</v>
      </c>
      <c r="O21" s="28">
        <v>36444.339999999997</v>
      </c>
      <c r="P21" s="28">
        <v>3440.65</v>
      </c>
      <c r="Q21" s="28">
        <v>11370.68</v>
      </c>
      <c r="R21" s="28">
        <v>12598.37</v>
      </c>
      <c r="S21" s="28">
        <v>12948.56</v>
      </c>
      <c r="T21" s="28">
        <v>9007.9699999999993</v>
      </c>
      <c r="U21" s="28">
        <v>22572.65</v>
      </c>
      <c r="V21" s="28">
        <v>15666.38</v>
      </c>
      <c r="W21" s="28">
        <v>13522.62</v>
      </c>
      <c r="X21" s="28">
        <v>15133.48</v>
      </c>
      <c r="Y21" s="28">
        <v>15967.5</v>
      </c>
      <c r="Z21" s="28">
        <v>19439.28</v>
      </c>
      <c r="AA21" s="28">
        <v>27792.67</v>
      </c>
      <c r="AB21" s="59">
        <f t="shared" si="0"/>
        <v>0.51129873715722318</v>
      </c>
      <c r="AC21" s="59">
        <f t="shared" si="1"/>
        <v>0.77784090309462584</v>
      </c>
      <c r="AD21" s="59">
        <f t="shared" si="2"/>
        <v>0.86085184035712548</v>
      </c>
      <c r="AE21" s="59">
        <f t="shared" si="3"/>
        <v>0.60333040894122592</v>
      </c>
      <c r="AF21" s="59">
        <f t="shared" si="4"/>
        <v>1</v>
      </c>
      <c r="AG21" s="59">
        <f t="shared" si="5"/>
        <v>0.68766272458041033</v>
      </c>
      <c r="AH21" s="59">
        <f t="shared" si="6"/>
        <v>1</v>
      </c>
      <c r="AI21" s="59">
        <f t="shared" si="7"/>
        <v>0.84679078462605617</v>
      </c>
      <c r="AJ21" s="59">
        <f t="shared" si="8"/>
        <v>1</v>
      </c>
      <c r="AK21" s="59">
        <f t="shared" si="9"/>
        <v>0.93289118521997816</v>
      </c>
      <c r="AL21" s="59">
        <f t="shared" si="10"/>
        <v>0.96450177167055584</v>
      </c>
      <c r="AM21" s="59">
        <f t="shared" si="11"/>
        <v>1</v>
      </c>
      <c r="AN21" s="10">
        <f t="shared" si="12"/>
        <v>84.876402963726662</v>
      </c>
      <c r="AO21" s="10">
        <f t="shared" si="13"/>
        <v>0.59544867924608447</v>
      </c>
    </row>
    <row r="22" spans="1:41" customFormat="1" ht="30">
      <c r="A22" s="8" t="s">
        <v>33</v>
      </c>
      <c r="B22" s="2" t="s">
        <v>14</v>
      </c>
      <c r="C22" s="9">
        <v>1</v>
      </c>
      <c r="D22" s="28">
        <v>3105.38</v>
      </c>
      <c r="E22" s="28">
        <v>7967</v>
      </c>
      <c r="F22" s="28">
        <v>21841.85</v>
      </c>
      <c r="G22" s="28">
        <v>17282.04</v>
      </c>
      <c r="H22" s="28">
        <v>23711.18</v>
      </c>
      <c r="I22" s="28">
        <v>20845.84</v>
      </c>
      <c r="J22" s="28">
        <v>30145.49</v>
      </c>
      <c r="K22" s="28">
        <v>19752</v>
      </c>
      <c r="L22" s="28">
        <v>24403.08</v>
      </c>
      <c r="M22" s="28">
        <v>20283.349999999999</v>
      </c>
      <c r="N22" s="28">
        <v>28126.29</v>
      </c>
      <c r="O22" s="28">
        <v>65882.37</v>
      </c>
      <c r="P22" s="28">
        <v>3590.2</v>
      </c>
      <c r="Q22" s="28">
        <v>15455.7</v>
      </c>
      <c r="R22" s="28">
        <v>15726.3</v>
      </c>
      <c r="S22" s="28">
        <v>18919.8</v>
      </c>
      <c r="T22" s="28">
        <v>22562.799999999999</v>
      </c>
      <c r="U22" s="28">
        <v>22770.6</v>
      </c>
      <c r="V22" s="28">
        <v>33486.300000000003</v>
      </c>
      <c r="W22" s="28">
        <v>27740.6</v>
      </c>
      <c r="X22" s="28">
        <v>27518.7</v>
      </c>
      <c r="Y22" s="28">
        <v>30419.200000000001</v>
      </c>
      <c r="Z22" s="28">
        <v>32095.3</v>
      </c>
      <c r="AA22" s="28">
        <v>36441.5</v>
      </c>
      <c r="AB22" s="59">
        <f t="shared" si="0"/>
        <v>0.86496016934989706</v>
      </c>
      <c r="AC22" s="59">
        <f t="shared" si="1"/>
        <v>0.51547325582147685</v>
      </c>
      <c r="AD22" s="59">
        <f t="shared" si="2"/>
        <v>1</v>
      </c>
      <c r="AE22" s="59">
        <f t="shared" si="3"/>
        <v>0.91343671709003271</v>
      </c>
      <c r="AF22" s="59">
        <f t="shared" si="4"/>
        <v>1</v>
      </c>
      <c r="AG22" s="59">
        <f t="shared" si="5"/>
        <v>0.91547170474207973</v>
      </c>
      <c r="AH22" s="59">
        <f t="shared" si="6"/>
        <v>0.90023352833845482</v>
      </c>
      <c r="AI22" s="59">
        <f t="shared" si="7"/>
        <v>0.71202497422550348</v>
      </c>
      <c r="AJ22" s="59">
        <f t="shared" si="8"/>
        <v>0.88678171570604725</v>
      </c>
      <c r="AK22" s="59">
        <f t="shared" si="9"/>
        <v>0.66679432726698917</v>
      </c>
      <c r="AL22" s="59">
        <f t="shared" si="10"/>
        <v>0.87633672219920056</v>
      </c>
      <c r="AM22" s="59">
        <f t="shared" si="11"/>
        <v>1</v>
      </c>
      <c r="AN22" s="10">
        <f t="shared" si="12"/>
        <v>85.42927595616402</v>
      </c>
      <c r="AO22" s="10">
        <f t="shared" si="13"/>
        <v>0.60779850302119465</v>
      </c>
    </row>
    <row r="23" spans="1:41" customFormat="1" ht="15">
      <c r="A23" s="8"/>
      <c r="B23" s="3" t="s">
        <v>34</v>
      </c>
      <c r="C23" s="13"/>
      <c r="D23" s="28">
        <v>417924.62</v>
      </c>
      <c r="E23" s="28">
        <v>425930.57</v>
      </c>
      <c r="F23" s="28">
        <v>582390.24</v>
      </c>
      <c r="G23" s="28">
        <v>463919.91</v>
      </c>
      <c r="H23" s="28">
        <v>546673.59</v>
      </c>
      <c r="I23" s="28">
        <v>620561.01</v>
      </c>
      <c r="J23" s="28">
        <v>644685.4</v>
      </c>
      <c r="K23" s="28">
        <v>494145.78</v>
      </c>
      <c r="L23" s="28">
        <v>636594.31000000006</v>
      </c>
      <c r="M23" s="28">
        <v>548578.37</v>
      </c>
      <c r="N23" s="28">
        <v>567377.1</v>
      </c>
      <c r="O23" s="28">
        <v>1222438.23</v>
      </c>
      <c r="P23" s="28">
        <v>444358.2</v>
      </c>
      <c r="Q23" s="28">
        <v>519139.31</v>
      </c>
      <c r="R23" s="28">
        <v>537586.99</v>
      </c>
      <c r="S23" s="28">
        <v>548570.87</v>
      </c>
      <c r="T23" s="28">
        <v>492760.36</v>
      </c>
      <c r="U23" s="28">
        <v>779909.11</v>
      </c>
      <c r="V23" s="28">
        <v>694009.84</v>
      </c>
      <c r="W23" s="28">
        <v>623355.28</v>
      </c>
      <c r="X23" s="28">
        <v>573304.86</v>
      </c>
      <c r="Y23" s="28">
        <v>583919.18000000005</v>
      </c>
      <c r="Z23" s="28">
        <v>591956.6</v>
      </c>
      <c r="AA23" s="28">
        <v>935167.99</v>
      </c>
      <c r="AB23" s="34">
        <v>9.5824511918550606</v>
      </c>
      <c r="AC23" s="34">
        <v>10.574656118434801</v>
      </c>
      <c r="AD23" s="34">
        <v>12.2754702198395</v>
      </c>
      <c r="AE23" s="34">
        <v>11.070156818129799</v>
      </c>
      <c r="AF23" s="34">
        <v>12.5787062984407</v>
      </c>
      <c r="AG23" s="34">
        <v>10.644506308793099</v>
      </c>
      <c r="AH23" s="34">
        <v>12.4077392490795</v>
      </c>
      <c r="AI23" s="34">
        <v>11.031395018774299</v>
      </c>
      <c r="AJ23" s="34">
        <v>13.1120507091736</v>
      </c>
      <c r="AK23" s="34">
        <v>11.437860303290099</v>
      </c>
      <c r="AL23" s="34">
        <v>11.7698313053298</v>
      </c>
      <c r="AM23" s="34">
        <v>12.9996528255885</v>
      </c>
      <c r="AN23" s="14"/>
      <c r="AO23" s="14"/>
    </row>
  </sheetData>
  <sheetProtection password="AFF0" sheet="1" objects="1" scenarios="1" formatCells="0" formatColumns="0" formatRows="0" deleteColumns="0" deleteRows="0"/>
  <protectedRanges>
    <protectedRange sqref="C8:C23" name="krista_tr_237_0_5"/>
    <protectedRange sqref="AB8:AB23" name="krista_tf_7918_0_4"/>
    <protectedRange sqref="AC8:AC23" name="krista_tf_7919_0_4"/>
    <protectedRange sqref="AD8:AD23" name="krista_tf_7920_0_4"/>
    <protectedRange sqref="AE8:AE23" name="krista_tf_7921_0_4"/>
    <protectedRange sqref="AF8:AF23" name="krista_tf_7922_0_4"/>
    <protectedRange sqref="AG8:AG23" name="krista_tf_7923_0_4"/>
    <protectedRange sqref="AH8:AH23" name="krista_tf_7924_0_4"/>
    <protectedRange sqref="AI8:AI23" name="krista_tf_7925_0_4"/>
    <protectedRange sqref="AJ8:AJ23" name="krista_tf_7926_0_4"/>
    <protectedRange sqref="AK8:AK23" name="krista_tf_7927_0_4"/>
    <protectedRange sqref="AL8:AL23" name="krista_tf_7928_0_4"/>
    <protectedRange sqref="AM8:AM23" name="krista_tf_7929_0_4"/>
    <protectedRange sqref="AN8:AN23" name="krista_tr_296_0_4"/>
    <protectedRange sqref="AO8:AO23" name="krista_tr_238_0_4"/>
  </protectedRanges>
  <mergeCells count="9">
    <mergeCell ref="P5:AA5"/>
    <mergeCell ref="AB5:AM5"/>
    <mergeCell ref="AN5:AN6"/>
    <mergeCell ref="AO5:AO6"/>
    <mergeCell ref="A2:O2"/>
    <mergeCell ref="A5:A6"/>
    <mergeCell ref="B5:B6"/>
    <mergeCell ref="C5:C6"/>
    <mergeCell ref="D5:O5"/>
  </mergeCells>
  <dataValidations count="1">
    <dataValidation type="list" allowBlank="1" showDropDown="1" showInputMessage="1" showErrorMessage="1" sqref="C8:C23">
      <formula1>"0,1,"</formula1>
    </dataValidation>
  </dataValidations>
  <pageMargins left="0" right="0" top="0" bottom="0" header="0" footer="0"/>
  <pageSetup paperSize="9" scale="56" orientation="landscape" r:id="rId1"/>
  <headerFooter alignWithMargins="0"/>
  <colBreaks count="1" manualBreakCount="1">
    <brk id="17" max="22" man="1"/>
  </colBreaks>
  <customProperties>
    <customPr name="273" r:id="rId2"/>
    <customPr name="9327" r:id="rId3"/>
    <customPr name="9328" r:id="rId4"/>
    <customPr name="9329" r:id="rId5"/>
    <customPr name="9330" r:id="rId6"/>
    <customPr name="9331" r:id="rId7"/>
    <customPr name="9332" r:id="rId8"/>
    <customPr name="9333" r:id="rId9"/>
    <customPr name="9334" r:id="rId10"/>
    <customPr name="9335" r:id="rId11"/>
    <customPr name="9336" r:id="rId12"/>
    <customPr name="9337" r:id="rId13"/>
    <customPr name="9338" r:id="rId14"/>
    <customPr name="9518" r:id="rId15"/>
    <customPr name="9519" r:id="rId16"/>
    <customPr name="9520" r:id="rId17"/>
    <customPr name="9521" r:id="rId18"/>
    <customPr name="9585" r:id="rId19"/>
    <customPr name="9586" r:id="rId20"/>
    <customPr name="9587" r:id="rId21"/>
    <customPr name="9588" r:id="rId22"/>
    <customPr name="9589" r:id="rId23"/>
    <customPr name="9590" r:id="rId24"/>
    <customPr name="9591" r:id="rId25"/>
    <customPr name="9592" r:id="rId26"/>
    <customPr name="krista_fm_columnsmarkup" r:id="rId27"/>
    <customPr name="krista_fm_consts" r:id="rId28"/>
    <customPr name="krista_fm_Events" r:id="rId29"/>
    <customPr name="krista_fm_metadataXML" r:id="rId30"/>
    <customPr name="krista_fm_rowsaxis" r:id="rId31"/>
    <customPr name="krista_fm_rowsmarkup" r:id="rId32"/>
    <customPr name="krista_SheetHistory" r:id="rId33"/>
    <customPr name="p3" r:id="rId34"/>
    <customPr name="p8" r:id="rId35"/>
    <customPr name="p9" r:id="rId36"/>
  </customProperties>
  <legacyDrawing r:id="rId37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3"/>
  <sheetViews>
    <sheetView view="pageBreakPreview" zoomScaleSheetLayoutView="100" workbookViewId="0">
      <selection activeCell="K8" sqref="K8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17" style="7" customWidth="1"/>
    <col min="5" max="5" width="12.5703125" style="7" customWidth="1"/>
    <col min="6" max="6" width="12.7109375" style="7" customWidth="1"/>
    <col min="7" max="7" width="12.85546875" style="7" customWidth="1"/>
    <col min="8" max="8" width="12.5703125" style="7" customWidth="1"/>
    <col min="9" max="9" width="18.42578125" style="7" customWidth="1"/>
    <col min="10" max="11" width="13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11" ht="11.25" customHeight="1"/>
    <row r="2" spans="1:11" ht="39" customHeight="1">
      <c r="A2" s="92" t="s">
        <v>63</v>
      </c>
      <c r="B2" s="92"/>
      <c r="C2" s="92"/>
      <c r="D2" s="92"/>
      <c r="E2" s="92"/>
      <c r="F2" s="92"/>
      <c r="G2" s="92"/>
      <c r="H2" s="92"/>
      <c r="I2" s="92"/>
      <c r="J2" s="92"/>
      <c r="K2" s="92"/>
    </row>
    <row r="3" spans="1:11" ht="15" customHeight="1">
      <c r="A3" s="32">
        <v>0.72699999999999998</v>
      </c>
      <c r="B3" s="31" t="s">
        <v>358</v>
      </c>
      <c r="C3" s="21"/>
      <c r="D3" s="21"/>
      <c r="E3" s="21"/>
      <c r="F3" s="21"/>
      <c r="G3" s="21"/>
      <c r="H3" s="15"/>
      <c r="I3" s="15"/>
    </row>
    <row r="4" spans="1:11" ht="15" customHeight="1" thickBot="1">
      <c r="A4" s="32"/>
      <c r="B4" s="31"/>
      <c r="C4" s="70"/>
      <c r="D4" s="70"/>
      <c r="E4" s="70"/>
      <c r="F4" s="70"/>
      <c r="G4" s="70"/>
      <c r="H4" s="15"/>
      <c r="I4" s="15"/>
    </row>
    <row r="5" spans="1:11" ht="45.75" customHeight="1" thickBot="1">
      <c r="A5" s="110" t="s">
        <v>15</v>
      </c>
      <c r="B5" s="112" t="s">
        <v>16</v>
      </c>
      <c r="C5" s="93" t="s">
        <v>254</v>
      </c>
      <c r="D5" s="95" t="s">
        <v>344</v>
      </c>
      <c r="E5" s="96"/>
      <c r="F5" s="96"/>
      <c r="G5" s="96"/>
      <c r="H5" s="97"/>
      <c r="I5" s="93" t="s">
        <v>345</v>
      </c>
      <c r="J5" s="93" t="s">
        <v>64</v>
      </c>
      <c r="K5" s="93" t="s">
        <v>65</v>
      </c>
    </row>
    <row r="6" spans="1:11" ht="21" customHeight="1" thickBot="1">
      <c r="A6" s="111"/>
      <c r="B6" s="113"/>
      <c r="C6" s="94"/>
      <c r="D6" s="71" t="s">
        <v>246</v>
      </c>
      <c r="E6" s="71" t="s">
        <v>247</v>
      </c>
      <c r="F6" s="71" t="s">
        <v>248</v>
      </c>
      <c r="G6" s="71" t="s">
        <v>253</v>
      </c>
      <c r="H6" s="71" t="s">
        <v>245</v>
      </c>
      <c r="I6" s="94"/>
      <c r="J6" s="94"/>
      <c r="K6" s="94"/>
    </row>
    <row r="7" spans="1:11" customFormat="1" ht="15">
      <c r="A7" s="1" t="s">
        <v>15</v>
      </c>
      <c r="B7" s="1" t="s">
        <v>17</v>
      </c>
      <c r="C7" s="4" t="s">
        <v>48</v>
      </c>
      <c r="D7" s="27" t="s">
        <v>249</v>
      </c>
      <c r="E7" s="27" t="s">
        <v>250</v>
      </c>
      <c r="F7" s="27" t="s">
        <v>251</v>
      </c>
      <c r="G7" s="27" t="s">
        <v>252</v>
      </c>
      <c r="H7" s="17" t="s">
        <v>245</v>
      </c>
      <c r="I7" s="27" t="s">
        <v>61</v>
      </c>
      <c r="J7" s="4" t="s">
        <v>18</v>
      </c>
      <c r="K7" s="4" t="s">
        <v>49</v>
      </c>
    </row>
    <row r="8" spans="1:11" customFormat="1" ht="15">
      <c r="A8" s="8" t="s">
        <v>19</v>
      </c>
      <c r="B8" s="2" t="s">
        <v>0</v>
      </c>
      <c r="C8" s="9">
        <v>1</v>
      </c>
      <c r="D8" s="28">
        <v>2089</v>
      </c>
      <c r="E8" s="28">
        <v>1.89</v>
      </c>
      <c r="F8" s="28"/>
      <c r="G8" s="28"/>
      <c r="H8" s="59">
        <f>IF(AND(D7="",E7="",F7="",G8=""),"",SUM(D8:G8))</f>
        <v>2090.89</v>
      </c>
      <c r="I8" s="28">
        <v>1482330.83</v>
      </c>
      <c r="J8" s="10">
        <f t="shared" ref="J8:J22" si="0">IF(OR(C8=0,C8=""),"",(H8/I8)*100)</f>
        <v>0.14105420717721967</v>
      </c>
      <c r="K8" s="10">
        <f t="shared" ref="K8:K22" si="1">IF(J8="","",IF(J8&lt;=1.5,POWER(1-(J8/100),(LN(0.7)/(LN($A$3/100)))),0))</f>
        <v>0.99989775902929667</v>
      </c>
    </row>
    <row r="9" spans="1:11" customFormat="1" ht="15">
      <c r="A9" s="8" t="s">
        <v>20</v>
      </c>
      <c r="B9" s="2" t="s">
        <v>1</v>
      </c>
      <c r="C9" s="9">
        <v>1</v>
      </c>
      <c r="D9" s="28">
        <v>0</v>
      </c>
      <c r="E9" s="28"/>
      <c r="F9" s="28"/>
      <c r="G9" s="28"/>
      <c r="H9" s="59">
        <f>IF(AND(D7="",E7="",F7="",G9=""),"",SUM(D9:G9))</f>
        <v>0</v>
      </c>
      <c r="I9" s="28">
        <v>1610787.1</v>
      </c>
      <c r="J9" s="10">
        <f t="shared" si="0"/>
        <v>0</v>
      </c>
      <c r="K9" s="10">
        <f t="shared" si="1"/>
        <v>1</v>
      </c>
    </row>
    <row r="10" spans="1:11" customFormat="1" ht="30">
      <c r="A10" s="8" t="s">
        <v>21</v>
      </c>
      <c r="B10" s="2" t="s">
        <v>2</v>
      </c>
      <c r="C10" s="9">
        <v>1</v>
      </c>
      <c r="D10" s="28">
        <v>2195.2399999999998</v>
      </c>
      <c r="E10" s="28"/>
      <c r="F10" s="28"/>
      <c r="G10" s="28"/>
      <c r="H10" s="59">
        <f>IF(AND(D7="",E7="",F7="",G10=""),"",SUM(D10:G10))</f>
        <v>2195.2399999999998</v>
      </c>
      <c r="I10" s="28">
        <v>99722.31</v>
      </c>
      <c r="J10" s="10">
        <f t="shared" si="0"/>
        <v>2.2013529369706739</v>
      </c>
      <c r="K10" s="10">
        <f t="shared" si="1"/>
        <v>0</v>
      </c>
    </row>
    <row r="11" spans="1:11" customFormat="1" ht="15">
      <c r="A11" s="8" t="s">
        <v>22</v>
      </c>
      <c r="B11" s="2" t="s">
        <v>3</v>
      </c>
      <c r="C11" s="9">
        <v>1</v>
      </c>
      <c r="D11" s="28">
        <v>0</v>
      </c>
      <c r="E11" s="28">
        <v>203.79</v>
      </c>
      <c r="F11" s="28">
        <v>7.0000000000000007E-2</v>
      </c>
      <c r="G11" s="28"/>
      <c r="H11" s="59">
        <f>IF(AND(D7="",E7="",F7="",G11=""),"",SUM(D11:G11))</f>
        <v>203.85999999999999</v>
      </c>
      <c r="I11" s="28">
        <v>1439909.84</v>
      </c>
      <c r="J11" s="10">
        <f t="shared" si="0"/>
        <v>1.4157830881966885E-2</v>
      </c>
      <c r="K11" s="10">
        <f t="shared" si="1"/>
        <v>0.999989743955771</v>
      </c>
    </row>
    <row r="12" spans="1:11" customFormat="1" ht="15">
      <c r="A12" s="8" t="s">
        <v>23</v>
      </c>
      <c r="B12" s="2" t="s">
        <v>4</v>
      </c>
      <c r="C12" s="9">
        <v>1</v>
      </c>
      <c r="D12" s="28">
        <v>35.729999999999997</v>
      </c>
      <c r="E12" s="28">
        <v>88.27</v>
      </c>
      <c r="F12" s="28">
        <v>19.47</v>
      </c>
      <c r="G12" s="28"/>
      <c r="H12" s="59">
        <f>IF(AND(D7="",E7="",F7="",G12=""),"",SUM(D12:G12))</f>
        <v>143.47</v>
      </c>
      <c r="I12" s="28">
        <v>4452201.6500000004</v>
      </c>
      <c r="J12" s="10">
        <f t="shared" si="0"/>
        <v>3.2224506273205301E-3</v>
      </c>
      <c r="K12" s="10">
        <f t="shared" si="1"/>
        <v>0.99999766574977456</v>
      </c>
    </row>
    <row r="13" spans="1:11" customFormat="1" ht="15">
      <c r="A13" s="8" t="s">
        <v>24</v>
      </c>
      <c r="B13" s="2" t="s">
        <v>5</v>
      </c>
      <c r="C13" s="9">
        <v>1</v>
      </c>
      <c r="D13" s="28">
        <v>0</v>
      </c>
      <c r="E13" s="28">
        <v>0</v>
      </c>
      <c r="F13" s="28">
        <v>3147.52</v>
      </c>
      <c r="G13" s="28"/>
      <c r="H13" s="59">
        <f>IF(AND(D7="",E7="",F7="",G13=""),"",SUM(D13:G13))</f>
        <v>3147.52</v>
      </c>
      <c r="I13" s="28">
        <v>826282.52</v>
      </c>
      <c r="J13" s="10">
        <f t="shared" si="0"/>
        <v>0.38092540067288366</v>
      </c>
      <c r="K13" s="10">
        <f t="shared" si="1"/>
        <v>0.9997235840911981</v>
      </c>
    </row>
    <row r="14" spans="1:11" customFormat="1" ht="15">
      <c r="A14" s="8" t="s">
        <v>25</v>
      </c>
      <c r="B14" s="2" t="s">
        <v>6</v>
      </c>
      <c r="C14" s="9">
        <v>1</v>
      </c>
      <c r="D14" s="28">
        <v>52.86</v>
      </c>
      <c r="E14" s="28">
        <v>12.81</v>
      </c>
      <c r="F14" s="28">
        <v>198.57</v>
      </c>
      <c r="G14" s="28"/>
      <c r="H14" s="59">
        <f>IF(AND(D7="",E7="",F7="",G14=""),"",SUM(D14:G14))</f>
        <v>264.24</v>
      </c>
      <c r="I14" s="28">
        <v>543319.16</v>
      </c>
      <c r="J14" s="10">
        <f t="shared" si="0"/>
        <v>4.8634397505878495E-2</v>
      </c>
      <c r="K14" s="10">
        <f t="shared" si="1"/>
        <v>0.99996476322406991</v>
      </c>
    </row>
    <row r="15" spans="1:11" customFormat="1" ht="30">
      <c r="A15" s="8" t="s">
        <v>26</v>
      </c>
      <c r="B15" s="2" t="s">
        <v>7</v>
      </c>
      <c r="C15" s="9">
        <v>1</v>
      </c>
      <c r="D15" s="28">
        <v>0</v>
      </c>
      <c r="E15" s="28">
        <v>12.88</v>
      </c>
      <c r="F15" s="28">
        <v>0</v>
      </c>
      <c r="G15" s="28"/>
      <c r="H15" s="59">
        <f>IF(AND(D7="",E7="",F7="",G15=""),"",SUM(D15:G15))</f>
        <v>12.88</v>
      </c>
      <c r="I15" s="28">
        <v>372253.65</v>
      </c>
      <c r="J15" s="10">
        <f t="shared" si="0"/>
        <v>3.4600063693129668E-3</v>
      </c>
      <c r="K15" s="10">
        <f t="shared" si="1"/>
        <v>0.99999749366849011</v>
      </c>
    </row>
    <row r="16" spans="1:11" customFormat="1" ht="30">
      <c r="A16" s="8" t="s">
        <v>27</v>
      </c>
      <c r="B16" s="2" t="s">
        <v>8</v>
      </c>
      <c r="C16" s="9">
        <v>1</v>
      </c>
      <c r="D16" s="28">
        <v>0</v>
      </c>
      <c r="E16" s="28"/>
      <c r="F16" s="28"/>
      <c r="G16" s="28"/>
      <c r="H16" s="59">
        <f>IF(AND(D7="",E7="",F7="",G16=""),"",SUM(D16:G16))</f>
        <v>0</v>
      </c>
      <c r="I16" s="28">
        <v>114145.01</v>
      </c>
      <c r="J16" s="10">
        <f t="shared" si="0"/>
        <v>0</v>
      </c>
      <c r="K16" s="10">
        <f t="shared" si="1"/>
        <v>1</v>
      </c>
    </row>
    <row r="17" spans="1:11" customFormat="1" ht="15">
      <c r="A17" s="8" t="s">
        <v>28</v>
      </c>
      <c r="B17" s="2" t="s">
        <v>9</v>
      </c>
      <c r="C17" s="9">
        <v>1</v>
      </c>
      <c r="D17" s="28">
        <v>0</v>
      </c>
      <c r="E17" s="28"/>
      <c r="F17" s="28"/>
      <c r="G17" s="28"/>
      <c r="H17" s="59">
        <f>IF(AND(D7="",E7="",F7="",G17=""),"",SUM(D17:G17))</f>
        <v>0</v>
      </c>
      <c r="I17" s="28">
        <v>66837.13</v>
      </c>
      <c r="J17" s="10">
        <f t="shared" si="0"/>
        <v>0</v>
      </c>
      <c r="K17" s="10">
        <f t="shared" si="1"/>
        <v>1</v>
      </c>
    </row>
    <row r="18" spans="1:11" customFormat="1" ht="30">
      <c r="A18" s="8" t="s">
        <v>29</v>
      </c>
      <c r="B18" s="2" t="s">
        <v>10</v>
      </c>
      <c r="C18" s="9">
        <v>1</v>
      </c>
      <c r="D18" s="28">
        <v>0</v>
      </c>
      <c r="E18" s="28"/>
      <c r="F18" s="28"/>
      <c r="G18" s="28"/>
      <c r="H18" s="59">
        <f>IF(AND(D7="",E7="",F7="",G18=""),"",SUM(D18:G18))</f>
        <v>0</v>
      </c>
      <c r="I18" s="28">
        <v>1506545.48</v>
      </c>
      <c r="J18" s="10">
        <f t="shared" si="0"/>
        <v>0</v>
      </c>
      <c r="K18" s="10">
        <f t="shared" si="1"/>
        <v>1</v>
      </c>
    </row>
    <row r="19" spans="1:11" customFormat="1" ht="15">
      <c r="A19" s="8" t="s">
        <v>30</v>
      </c>
      <c r="B19" s="2" t="s">
        <v>11</v>
      </c>
      <c r="C19" s="9">
        <v>1</v>
      </c>
      <c r="D19" s="28">
        <v>97.9</v>
      </c>
      <c r="E19" s="28"/>
      <c r="F19" s="28"/>
      <c r="G19" s="28"/>
      <c r="H19" s="59">
        <f>IF(AND(D7="",E7="",F7="",G19=""),"",SUM(D19:G19))</f>
        <v>97.9</v>
      </c>
      <c r="I19" s="28">
        <v>240435.66</v>
      </c>
      <c r="J19" s="10">
        <f t="shared" si="0"/>
        <v>4.0717753764146304E-2</v>
      </c>
      <c r="K19" s="10">
        <f t="shared" si="1"/>
        <v>0.99997050010399469</v>
      </c>
    </row>
    <row r="20" spans="1:11" customFormat="1" ht="30">
      <c r="A20" s="8" t="s">
        <v>31</v>
      </c>
      <c r="B20" s="2" t="s">
        <v>12</v>
      </c>
      <c r="C20" s="9">
        <v>1</v>
      </c>
      <c r="D20" s="28">
        <v>0</v>
      </c>
      <c r="E20" s="28"/>
      <c r="F20" s="28"/>
      <c r="G20" s="28"/>
      <c r="H20" s="59">
        <f>IF(AND(D7="",E7="",F7="",G20=""),"",SUM(D20:G20))</f>
        <v>0</v>
      </c>
      <c r="I20" s="28">
        <v>206547.58</v>
      </c>
      <c r="J20" s="10">
        <f t="shared" si="0"/>
        <v>0</v>
      </c>
      <c r="K20" s="10">
        <f t="shared" si="1"/>
        <v>1</v>
      </c>
    </row>
    <row r="21" spans="1:11" customFormat="1" ht="30">
      <c r="A21" s="8" t="s">
        <v>32</v>
      </c>
      <c r="B21" s="2" t="s">
        <v>13</v>
      </c>
      <c r="C21" s="9">
        <v>1</v>
      </c>
      <c r="D21" s="28">
        <v>18.78</v>
      </c>
      <c r="E21" s="28"/>
      <c r="F21" s="28"/>
      <c r="G21" s="28"/>
      <c r="H21" s="59">
        <f>IF(AND(D7="",E7="",F7="",G21=""),"",SUM(D21:G21))</f>
        <v>18.78</v>
      </c>
      <c r="I21" s="28">
        <v>174731.03</v>
      </c>
      <c r="J21" s="10">
        <f t="shared" si="0"/>
        <v>1.0747947860205482E-2</v>
      </c>
      <c r="K21" s="10">
        <f t="shared" si="1"/>
        <v>0.99999221422503681</v>
      </c>
    </row>
    <row r="22" spans="1:11" customFormat="1" ht="30">
      <c r="A22" s="8" t="s">
        <v>33</v>
      </c>
      <c r="B22" s="2" t="s">
        <v>14</v>
      </c>
      <c r="C22" s="9">
        <v>1</v>
      </c>
      <c r="D22" s="28">
        <v>66.83</v>
      </c>
      <c r="E22" s="28"/>
      <c r="F22" s="28"/>
      <c r="G22" s="28"/>
      <c r="H22" s="59">
        <f>IF(AND(D7="",E7="",F7="",G22=""),"",SUM(D22:G22))</f>
        <v>66.83</v>
      </c>
      <c r="I22" s="28">
        <v>289302.96000000002</v>
      </c>
      <c r="J22" s="10">
        <f t="shared" si="0"/>
        <v>2.3100351271898495E-2</v>
      </c>
      <c r="K22" s="10">
        <f t="shared" si="1"/>
        <v>0.9999832652294034</v>
      </c>
    </row>
    <row r="23" spans="1:11" customFormat="1" ht="15">
      <c r="A23" s="8"/>
      <c r="B23" s="3" t="s">
        <v>34</v>
      </c>
      <c r="C23" s="13"/>
      <c r="D23" s="28"/>
      <c r="E23" s="28"/>
      <c r="F23" s="28"/>
      <c r="G23" s="28"/>
      <c r="H23" s="34">
        <v>8241.61</v>
      </c>
      <c r="I23" s="28"/>
      <c r="J23" s="14"/>
      <c r="K23" s="14"/>
    </row>
  </sheetData>
  <sheetProtection password="AFF0" sheet="1" objects="1" scenarios="1" formatCells="0" formatColumns="0" formatRows="0" deleteColumns="0" deleteRows="0"/>
  <protectedRanges>
    <protectedRange sqref="C8:C23" name="krista_tr_237_0_5"/>
    <protectedRange sqref="H8:H23" name="krista_tf_8249_0_4"/>
    <protectedRange sqref="J8:J23" name="krista_tr_296_0_4"/>
    <protectedRange sqref="K8:K23" name="krista_tr_238_0_4"/>
  </protectedRanges>
  <mergeCells count="8">
    <mergeCell ref="I5:I6"/>
    <mergeCell ref="J5:J6"/>
    <mergeCell ref="K5:K6"/>
    <mergeCell ref="A2:K2"/>
    <mergeCell ref="A5:A6"/>
    <mergeCell ref="B5:B6"/>
    <mergeCell ref="C5:C6"/>
    <mergeCell ref="D5:H5"/>
  </mergeCells>
  <dataValidations count="1">
    <dataValidation type="list" allowBlank="1" showDropDown="1" showInputMessage="1" showErrorMessage="1" sqref="C8:C23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7717" r:id="rId4"/>
    <customPr name="8227" r:id="rId5"/>
    <customPr name="8228" r:id="rId6"/>
    <customPr name="8229" r:id="rId7"/>
    <customPr name="krista_fm_columnsmarkup" r:id="rId8"/>
    <customPr name="krista_fm_consts" r:id="rId9"/>
    <customPr name="krista_fm_Events" r:id="rId10"/>
    <customPr name="krista_fm_metadataXML" r:id="rId11"/>
    <customPr name="krista_fm_rowsaxis" r:id="rId12"/>
    <customPr name="krista_fm_rowsmarkup" r:id="rId13"/>
    <customPr name="krista_SheetHistory" r:id="rId14"/>
    <customPr name="p3" r:id="rId15"/>
    <customPr name="p8" r:id="rId16"/>
    <customPr name="p9" r:id="rId17"/>
  </customProperties>
  <legacyDrawing r:id="rId18"/>
</worksheet>
</file>

<file path=xl/worksheets/sheet7.xml><?xml version="1.0" encoding="utf-8"?>
<worksheet xmlns="http://schemas.openxmlformats.org/spreadsheetml/2006/main" xmlns:r="http://schemas.openxmlformats.org/officeDocument/2006/relationships">
  <dimension ref="A2:I21"/>
  <sheetViews>
    <sheetView view="pageBreakPreview" zoomScaleSheetLayoutView="100" workbookViewId="0">
      <selection activeCell="G20" sqref="G20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5" style="7" customWidth="1"/>
    <col min="4" max="5" width="19.140625" style="7" customWidth="1"/>
    <col min="6" max="7" width="20.5703125" style="7" customWidth="1"/>
    <col min="8" max="9" width="11.1406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2" spans="1:9" ht="19.5" customHeight="1">
      <c r="A2" s="92" t="s">
        <v>66</v>
      </c>
      <c r="B2" s="92"/>
      <c r="C2" s="92"/>
      <c r="D2" s="92"/>
      <c r="E2" s="92"/>
      <c r="F2" s="92"/>
      <c r="G2" s="92"/>
      <c r="H2" s="15"/>
      <c r="I2" s="15"/>
    </row>
    <row r="3" spans="1:9" ht="13.5" customHeight="1" thickBot="1">
      <c r="A3" s="15"/>
      <c r="B3" s="16"/>
      <c r="C3" s="16"/>
      <c r="D3" s="16"/>
      <c r="E3" s="16"/>
    </row>
    <row r="4" spans="1:9" ht="108" customHeight="1" thickBot="1">
      <c r="A4" s="24" t="s">
        <v>15</v>
      </c>
      <c r="B4" s="24" t="s">
        <v>16</v>
      </c>
      <c r="C4" s="25" t="s">
        <v>231</v>
      </c>
      <c r="D4" s="95" t="s">
        <v>346</v>
      </c>
      <c r="E4" s="97"/>
      <c r="F4" s="95" t="s">
        <v>347</v>
      </c>
      <c r="G4" s="97"/>
      <c r="H4" s="26" t="s">
        <v>67</v>
      </c>
      <c r="I4" s="26" t="s">
        <v>68</v>
      </c>
    </row>
    <row r="5" spans="1:9" customFormat="1" ht="15">
      <c r="A5" s="1" t="s">
        <v>15</v>
      </c>
      <c r="B5" s="1" t="s">
        <v>17</v>
      </c>
      <c r="C5" s="4" t="s">
        <v>48</v>
      </c>
      <c r="D5" s="27" t="s">
        <v>69</v>
      </c>
      <c r="E5" s="17" t="s">
        <v>241</v>
      </c>
      <c r="F5" s="27" t="s">
        <v>70</v>
      </c>
      <c r="G5" s="17" t="s">
        <v>287</v>
      </c>
      <c r="H5" s="4" t="s">
        <v>18</v>
      </c>
      <c r="I5" s="4" t="s">
        <v>49</v>
      </c>
    </row>
    <row r="6" spans="1:9" customFormat="1" ht="15">
      <c r="A6" s="8" t="s">
        <v>19</v>
      </c>
      <c r="B6" s="2" t="s">
        <v>0</v>
      </c>
      <c r="C6" s="9">
        <v>1</v>
      </c>
      <c r="D6" s="60">
        <v>90</v>
      </c>
      <c r="E6" s="5">
        <v>91</v>
      </c>
      <c r="F6" s="60">
        <v>311</v>
      </c>
      <c r="G6" s="5">
        <v>276</v>
      </c>
      <c r="H6" s="10">
        <f t="shared" ref="H6:H20" si="0">IF(OR(C6=0,C6=""),"",E6/G6*100)</f>
        <v>32.971014492753625</v>
      </c>
      <c r="I6" s="10">
        <f t="shared" ref="I6:I20" si="1">IF(H6="","",IF(H6&lt;=10,(1-(H6/100)),0))</f>
        <v>0</v>
      </c>
    </row>
    <row r="7" spans="1:9" customFormat="1" ht="15">
      <c r="A7" s="8" t="s">
        <v>20</v>
      </c>
      <c r="B7" s="2" t="s">
        <v>1</v>
      </c>
      <c r="C7" s="9">
        <v>1</v>
      </c>
      <c r="D7" s="60">
        <v>80</v>
      </c>
      <c r="E7" s="5">
        <f t="shared" ref="E7:E11" si="2">D7</f>
        <v>80</v>
      </c>
      <c r="F7" s="60">
        <v>317</v>
      </c>
      <c r="G7" s="5">
        <v>256</v>
      </c>
      <c r="H7" s="10">
        <f t="shared" si="0"/>
        <v>31.25</v>
      </c>
      <c r="I7" s="10">
        <f t="shared" si="1"/>
        <v>0</v>
      </c>
    </row>
    <row r="8" spans="1:9" customFormat="1" ht="30">
      <c r="A8" s="8" t="s">
        <v>21</v>
      </c>
      <c r="B8" s="2" t="s">
        <v>2</v>
      </c>
      <c r="C8" s="9">
        <v>1</v>
      </c>
      <c r="D8" s="60">
        <v>12</v>
      </c>
      <c r="E8" s="5">
        <v>13</v>
      </c>
      <c r="F8" s="60">
        <v>68</v>
      </c>
      <c r="G8" s="5">
        <v>75</v>
      </c>
      <c r="H8" s="10">
        <f t="shared" si="0"/>
        <v>17.333333333333336</v>
      </c>
      <c r="I8" s="10">
        <f t="shared" si="1"/>
        <v>0</v>
      </c>
    </row>
    <row r="9" spans="1:9" customFormat="1" ht="15">
      <c r="A9" s="8" t="s">
        <v>22</v>
      </c>
      <c r="B9" s="2" t="s">
        <v>3</v>
      </c>
      <c r="C9" s="9">
        <v>1</v>
      </c>
      <c r="D9" s="60">
        <v>33</v>
      </c>
      <c r="E9" s="5">
        <v>31</v>
      </c>
      <c r="F9" s="60">
        <v>137</v>
      </c>
      <c r="G9" s="5">
        <v>121</v>
      </c>
      <c r="H9" s="10">
        <f t="shared" si="0"/>
        <v>25.619834710743799</v>
      </c>
      <c r="I9" s="10">
        <f t="shared" si="1"/>
        <v>0</v>
      </c>
    </row>
    <row r="10" spans="1:9" customFormat="1" ht="15">
      <c r="A10" s="8" t="s">
        <v>23</v>
      </c>
      <c r="B10" s="2" t="s">
        <v>4</v>
      </c>
      <c r="C10" s="9">
        <v>1</v>
      </c>
      <c r="D10" s="60">
        <v>162</v>
      </c>
      <c r="E10" s="5">
        <f t="shared" si="2"/>
        <v>162</v>
      </c>
      <c r="F10" s="60">
        <v>833</v>
      </c>
      <c r="G10" s="5">
        <v>436</v>
      </c>
      <c r="H10" s="10">
        <f t="shared" si="0"/>
        <v>37.155963302752291</v>
      </c>
      <c r="I10" s="10">
        <f t="shared" si="1"/>
        <v>0</v>
      </c>
    </row>
    <row r="11" spans="1:9" customFormat="1" ht="15">
      <c r="A11" s="8" t="s">
        <v>24</v>
      </c>
      <c r="B11" s="2" t="s">
        <v>5</v>
      </c>
      <c r="C11" s="9">
        <v>1</v>
      </c>
      <c r="D11" s="60">
        <v>6</v>
      </c>
      <c r="E11" s="5">
        <f t="shared" si="2"/>
        <v>6</v>
      </c>
      <c r="F11" s="60">
        <v>69</v>
      </c>
      <c r="G11" s="5">
        <f>F11</f>
        <v>69</v>
      </c>
      <c r="H11" s="10">
        <f t="shared" si="0"/>
        <v>8.695652173913043</v>
      </c>
      <c r="I11" s="10">
        <f t="shared" si="1"/>
        <v>0.91304347826086962</v>
      </c>
    </row>
    <row r="12" spans="1:9" customFormat="1" ht="15">
      <c r="A12" s="8" t="s">
        <v>25</v>
      </c>
      <c r="B12" s="2" t="s">
        <v>6</v>
      </c>
      <c r="C12" s="9">
        <v>1</v>
      </c>
      <c r="D12" s="60">
        <v>13</v>
      </c>
      <c r="E12" s="5">
        <v>14</v>
      </c>
      <c r="F12" s="60">
        <v>68</v>
      </c>
      <c r="G12" s="5">
        <v>65</v>
      </c>
      <c r="H12" s="10">
        <f t="shared" si="0"/>
        <v>21.53846153846154</v>
      </c>
      <c r="I12" s="10">
        <f t="shared" si="1"/>
        <v>0</v>
      </c>
    </row>
    <row r="13" spans="1:9" customFormat="1" ht="30">
      <c r="A13" s="8" t="s">
        <v>26</v>
      </c>
      <c r="B13" s="2" t="s">
        <v>7</v>
      </c>
      <c r="C13" s="9">
        <v>1</v>
      </c>
      <c r="D13" s="60">
        <v>4</v>
      </c>
      <c r="E13" s="5">
        <v>3</v>
      </c>
      <c r="F13" s="60">
        <v>53</v>
      </c>
      <c r="G13" s="5">
        <v>44</v>
      </c>
      <c r="H13" s="10">
        <f t="shared" si="0"/>
        <v>6.8181818181818175</v>
      </c>
      <c r="I13" s="10">
        <f t="shared" si="1"/>
        <v>0.93181818181818188</v>
      </c>
    </row>
    <row r="14" spans="1:9" customFormat="1" ht="30">
      <c r="A14" s="8" t="s">
        <v>27</v>
      </c>
      <c r="B14" s="2" t="s">
        <v>8</v>
      </c>
      <c r="C14" s="9">
        <v>1</v>
      </c>
      <c r="D14" s="60">
        <v>2</v>
      </c>
      <c r="E14" s="5">
        <v>2</v>
      </c>
      <c r="F14" s="60">
        <v>26</v>
      </c>
      <c r="G14" s="5">
        <v>23</v>
      </c>
      <c r="H14" s="10">
        <f t="shared" si="0"/>
        <v>8.695652173913043</v>
      </c>
      <c r="I14" s="10">
        <f t="shared" si="1"/>
        <v>0.91304347826086962</v>
      </c>
    </row>
    <row r="15" spans="1:9" customFormat="1" ht="15">
      <c r="A15" s="8" t="s">
        <v>28</v>
      </c>
      <c r="B15" s="2" t="s">
        <v>9</v>
      </c>
      <c r="C15" s="9">
        <v>1</v>
      </c>
      <c r="D15" s="60">
        <v>23</v>
      </c>
      <c r="E15" s="5">
        <v>22</v>
      </c>
      <c r="F15" s="60">
        <v>85</v>
      </c>
      <c r="G15" s="5">
        <v>75</v>
      </c>
      <c r="H15" s="10">
        <f t="shared" si="0"/>
        <v>29.333333333333332</v>
      </c>
      <c r="I15" s="10">
        <f t="shared" si="1"/>
        <v>0</v>
      </c>
    </row>
    <row r="16" spans="1:9" customFormat="1" ht="30">
      <c r="A16" s="8" t="s">
        <v>29</v>
      </c>
      <c r="B16" s="2" t="s">
        <v>10</v>
      </c>
      <c r="C16" s="9">
        <v>1</v>
      </c>
      <c r="D16" s="60">
        <v>48</v>
      </c>
      <c r="E16" s="5">
        <v>47</v>
      </c>
      <c r="F16" s="60">
        <v>133</v>
      </c>
      <c r="G16" s="5">
        <v>131</v>
      </c>
      <c r="H16" s="10">
        <f t="shared" si="0"/>
        <v>35.877862595419849</v>
      </c>
      <c r="I16" s="10">
        <f t="shared" si="1"/>
        <v>0</v>
      </c>
    </row>
    <row r="17" spans="1:9" customFormat="1" ht="15">
      <c r="A17" s="8" t="s">
        <v>30</v>
      </c>
      <c r="B17" s="2" t="s">
        <v>11</v>
      </c>
      <c r="C17" s="9">
        <v>1</v>
      </c>
      <c r="D17" s="60">
        <v>27</v>
      </c>
      <c r="E17" s="5">
        <v>24</v>
      </c>
      <c r="F17" s="60">
        <v>154</v>
      </c>
      <c r="G17" s="5">
        <v>125</v>
      </c>
      <c r="H17" s="10">
        <f t="shared" si="0"/>
        <v>19.2</v>
      </c>
      <c r="I17" s="10">
        <f t="shared" si="1"/>
        <v>0</v>
      </c>
    </row>
    <row r="18" spans="1:9" customFormat="1" ht="30">
      <c r="A18" s="8" t="s">
        <v>31</v>
      </c>
      <c r="B18" s="2" t="s">
        <v>12</v>
      </c>
      <c r="C18" s="9">
        <v>1</v>
      </c>
      <c r="D18" s="60">
        <v>38</v>
      </c>
      <c r="E18" s="5">
        <v>31</v>
      </c>
      <c r="F18" s="60">
        <v>254</v>
      </c>
      <c r="G18" s="5">
        <v>242</v>
      </c>
      <c r="H18" s="10">
        <f t="shared" si="0"/>
        <v>12.809917355371899</v>
      </c>
      <c r="I18" s="10">
        <f t="shared" si="1"/>
        <v>0</v>
      </c>
    </row>
    <row r="19" spans="1:9" customFormat="1" ht="30">
      <c r="A19" s="8" t="s">
        <v>32</v>
      </c>
      <c r="B19" s="2" t="s">
        <v>13</v>
      </c>
      <c r="C19" s="9">
        <v>1</v>
      </c>
      <c r="D19" s="60">
        <v>108</v>
      </c>
      <c r="E19" s="5">
        <v>102</v>
      </c>
      <c r="F19" s="60">
        <v>274</v>
      </c>
      <c r="G19" s="5">
        <v>281</v>
      </c>
      <c r="H19" s="10">
        <f t="shared" si="0"/>
        <v>36.29893238434164</v>
      </c>
      <c r="I19" s="10">
        <f t="shared" si="1"/>
        <v>0</v>
      </c>
    </row>
    <row r="20" spans="1:9" customFormat="1" ht="30">
      <c r="A20" s="8" t="s">
        <v>33</v>
      </c>
      <c r="B20" s="2" t="s">
        <v>14</v>
      </c>
      <c r="C20" s="9">
        <v>1</v>
      </c>
      <c r="D20" s="60">
        <v>34</v>
      </c>
      <c r="E20" s="5">
        <v>26</v>
      </c>
      <c r="F20" s="60">
        <v>145</v>
      </c>
      <c r="G20" s="5">
        <v>130</v>
      </c>
      <c r="H20" s="10">
        <f t="shared" si="0"/>
        <v>20</v>
      </c>
      <c r="I20" s="10">
        <f t="shared" si="1"/>
        <v>0</v>
      </c>
    </row>
    <row r="21" spans="1:9" customFormat="1" ht="15">
      <c r="A21" s="8"/>
      <c r="B21" s="3" t="s">
        <v>34</v>
      </c>
      <c r="C21" s="13"/>
      <c r="D21" s="60">
        <v>680</v>
      </c>
      <c r="E21" s="6"/>
      <c r="F21" s="60">
        <v>2927</v>
      </c>
      <c r="G21" s="6"/>
      <c r="H21" s="14">
        <v>21.127812435203001</v>
      </c>
      <c r="I21" s="14">
        <v>0.18404324688163901</v>
      </c>
    </row>
  </sheetData>
  <sheetProtection password="AFF0" sheet="1" objects="1" scenarios="1" formatCells="0" formatColumns="0" formatRows="0" deleteColumns="0" deleteRows="0"/>
  <protectedRanges>
    <protectedRange sqref="C6:C21" name="krista_tr_237_0_5"/>
    <protectedRange sqref="E6:E21" name="krista_tf_7266_0_4"/>
    <protectedRange sqref="G6:G21" name="krista_tf_7267_0_4"/>
    <protectedRange sqref="H6:H21" name="krista_tr_296_0_4"/>
    <protectedRange sqref="I6:I21" name="krista_tr_238_0_4"/>
  </protectedRanges>
  <mergeCells count="3">
    <mergeCell ref="A2:G2"/>
    <mergeCell ref="F4:G4"/>
    <mergeCell ref="D4:E4"/>
  </mergeCells>
  <dataValidations count="1">
    <dataValidation type="list" allowBlank="1" showDropDown="1" showInputMessage="1" showErrorMessage="1" sqref="A26:A40 C6:C21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8011" r:id="rId3"/>
    <customPr name="8012" r:id="rId4"/>
    <customPr name="krista_fm_columnsmarkup" r:id="rId5"/>
    <customPr name="krista_fm_consts" r:id="rId6"/>
    <customPr name="krista_fm_Events" r:id="rId7"/>
    <customPr name="krista_fm_metadataXML" r:id="rId8"/>
    <customPr name="krista_fm_rowsaxis" r:id="rId9"/>
    <customPr name="krista_fm_rowsmarkup" r:id="rId10"/>
    <customPr name="krista_SheetHistory" r:id="rId11"/>
    <customPr name="p3" r:id="rId12"/>
    <customPr name="p8" r:id="rId13"/>
    <customPr name="p9" r:id="rId14"/>
  </customProperties>
  <legacyDrawing r:id="rId15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2"/>
  <sheetViews>
    <sheetView view="pageBreakPreview" zoomScaleSheetLayoutView="100" workbookViewId="0">
      <selection activeCell="A6" sqref="A6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4" width="16.140625" style="7" customWidth="1"/>
    <col min="5" max="7" width="14.5703125" style="7" customWidth="1"/>
    <col min="8" max="8" width="12.5703125" style="7" customWidth="1"/>
    <col min="9" max="9" width="13.5703125" style="7" customWidth="1"/>
    <col min="10" max="10" width="27.42578125" style="7" customWidth="1"/>
    <col min="11" max="11" width="33.42578125" style="7" customWidth="1"/>
    <col min="12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9" ht="11.25" customHeight="1"/>
    <row r="2" spans="1:9" ht="28.5" customHeight="1">
      <c r="A2" s="92" t="s">
        <v>71</v>
      </c>
      <c r="B2" s="92"/>
      <c r="C2" s="92"/>
      <c r="D2" s="92"/>
      <c r="E2" s="92"/>
      <c r="F2" s="92"/>
      <c r="G2" s="92"/>
      <c r="H2" s="92"/>
      <c r="I2" s="92"/>
    </row>
    <row r="3" spans="1:9" ht="12.75" customHeight="1" thickBot="1">
      <c r="A3" s="68"/>
      <c r="B3" s="68"/>
      <c r="C3" s="68"/>
      <c r="D3" s="68"/>
      <c r="E3" s="68"/>
      <c r="F3" s="68"/>
      <c r="G3" s="15"/>
      <c r="H3" s="15"/>
      <c r="I3" s="15"/>
    </row>
    <row r="4" spans="1:9" ht="30" customHeight="1" thickBot="1">
      <c r="A4" s="110" t="s">
        <v>15</v>
      </c>
      <c r="B4" s="112" t="s">
        <v>16</v>
      </c>
      <c r="C4" s="93" t="s">
        <v>232</v>
      </c>
      <c r="D4" s="95" t="s">
        <v>348</v>
      </c>
      <c r="E4" s="96"/>
      <c r="F4" s="96"/>
      <c r="G4" s="97"/>
      <c r="H4" s="93" t="s">
        <v>74</v>
      </c>
      <c r="I4" s="93" t="s">
        <v>73</v>
      </c>
    </row>
    <row r="5" spans="1:9" ht="21.75" customHeight="1" thickBot="1">
      <c r="A5" s="111"/>
      <c r="B5" s="113"/>
      <c r="C5" s="94"/>
      <c r="D5" s="69" t="s">
        <v>246</v>
      </c>
      <c r="E5" s="71" t="s">
        <v>247</v>
      </c>
      <c r="F5" s="71" t="s">
        <v>248</v>
      </c>
      <c r="G5" s="71" t="s">
        <v>245</v>
      </c>
      <c r="H5" s="94"/>
      <c r="I5" s="94"/>
    </row>
    <row r="6" spans="1:9" customFormat="1" ht="15">
      <c r="A6" s="1" t="s">
        <v>15</v>
      </c>
      <c r="B6" s="1" t="s">
        <v>17</v>
      </c>
      <c r="C6" s="4" t="s">
        <v>48</v>
      </c>
      <c r="D6" s="27" t="s">
        <v>242</v>
      </c>
      <c r="E6" s="27" t="s">
        <v>243</v>
      </c>
      <c r="F6" s="27" t="s">
        <v>244</v>
      </c>
      <c r="G6" s="17" t="s">
        <v>72</v>
      </c>
      <c r="H6" s="4" t="s">
        <v>18</v>
      </c>
      <c r="I6" s="4" t="s">
        <v>49</v>
      </c>
    </row>
    <row r="7" spans="1:9" customFormat="1" ht="15">
      <c r="A7" s="8" t="s">
        <v>19</v>
      </c>
      <c r="B7" s="2" t="s">
        <v>0</v>
      </c>
      <c r="C7" s="9">
        <v>1</v>
      </c>
      <c r="D7" s="28">
        <v>0</v>
      </c>
      <c r="E7" s="28">
        <v>0</v>
      </c>
      <c r="F7" s="28"/>
      <c r="G7" s="59">
        <f t="shared" ref="G7:G21" si="0">IF(AND(D7="",E7="",F7=""),"",SUM(D7:F7))</f>
        <v>0</v>
      </c>
      <c r="H7" s="10">
        <f t="shared" ref="H7:H21" si="1">IF(OR(C7=0,C7=""),"",G7)</f>
        <v>0</v>
      </c>
      <c r="I7" s="10">
        <f t="shared" ref="I7:I21" si="2">IF(H7="","",IF(H7=0,1,0))</f>
        <v>1</v>
      </c>
    </row>
    <row r="8" spans="1:9" customFormat="1" ht="15">
      <c r="A8" s="8" t="s">
        <v>20</v>
      </c>
      <c r="B8" s="2" t="s">
        <v>1</v>
      </c>
      <c r="C8" s="9">
        <v>1</v>
      </c>
      <c r="D8" s="28">
        <v>0</v>
      </c>
      <c r="E8" s="28"/>
      <c r="F8" s="28"/>
      <c r="G8" s="59">
        <f t="shared" si="0"/>
        <v>0</v>
      </c>
      <c r="H8" s="10">
        <f t="shared" si="1"/>
        <v>0</v>
      </c>
      <c r="I8" s="10">
        <f t="shared" si="2"/>
        <v>1</v>
      </c>
    </row>
    <row r="9" spans="1:9" customFormat="1" ht="30">
      <c r="A9" s="8" t="s">
        <v>21</v>
      </c>
      <c r="B9" s="2" t="s">
        <v>2</v>
      </c>
      <c r="C9" s="9">
        <v>1</v>
      </c>
      <c r="D9" s="28">
        <v>0</v>
      </c>
      <c r="E9" s="28"/>
      <c r="F9" s="28"/>
      <c r="G9" s="59">
        <f t="shared" si="0"/>
        <v>0</v>
      </c>
      <c r="H9" s="10">
        <f t="shared" si="1"/>
        <v>0</v>
      </c>
      <c r="I9" s="10">
        <f t="shared" si="2"/>
        <v>1</v>
      </c>
    </row>
    <row r="10" spans="1:9" customFormat="1" ht="15">
      <c r="A10" s="8" t="s">
        <v>22</v>
      </c>
      <c r="B10" s="2" t="s">
        <v>3</v>
      </c>
      <c r="C10" s="9">
        <v>1</v>
      </c>
      <c r="D10" s="28">
        <v>0</v>
      </c>
      <c r="E10" s="28">
        <v>0</v>
      </c>
      <c r="F10" s="28">
        <v>0</v>
      </c>
      <c r="G10" s="59">
        <f t="shared" si="0"/>
        <v>0</v>
      </c>
      <c r="H10" s="10">
        <f t="shared" si="1"/>
        <v>0</v>
      </c>
      <c r="I10" s="10">
        <f t="shared" si="2"/>
        <v>1</v>
      </c>
    </row>
    <row r="11" spans="1:9" customFormat="1" ht="15">
      <c r="A11" s="8" t="s">
        <v>23</v>
      </c>
      <c r="B11" s="2" t="s">
        <v>4</v>
      </c>
      <c r="C11" s="9">
        <v>1</v>
      </c>
      <c r="D11" s="28">
        <v>0</v>
      </c>
      <c r="E11" s="28">
        <v>0</v>
      </c>
      <c r="F11" s="28">
        <v>0</v>
      </c>
      <c r="G11" s="59">
        <f t="shared" si="0"/>
        <v>0</v>
      </c>
      <c r="H11" s="10">
        <f t="shared" si="1"/>
        <v>0</v>
      </c>
      <c r="I11" s="10">
        <f t="shared" si="2"/>
        <v>1</v>
      </c>
    </row>
    <row r="12" spans="1:9" customFormat="1" ht="15">
      <c r="A12" s="8" t="s">
        <v>24</v>
      </c>
      <c r="B12" s="2" t="s">
        <v>5</v>
      </c>
      <c r="C12" s="9">
        <v>1</v>
      </c>
      <c r="D12" s="28">
        <v>0</v>
      </c>
      <c r="E12" s="28">
        <v>0</v>
      </c>
      <c r="F12" s="28">
        <v>0</v>
      </c>
      <c r="G12" s="59">
        <f t="shared" si="0"/>
        <v>0</v>
      </c>
      <c r="H12" s="10">
        <f t="shared" si="1"/>
        <v>0</v>
      </c>
      <c r="I12" s="10">
        <f t="shared" si="2"/>
        <v>1</v>
      </c>
    </row>
    <row r="13" spans="1:9" customFormat="1" ht="15">
      <c r="A13" s="8" t="s">
        <v>25</v>
      </c>
      <c r="B13" s="2" t="s">
        <v>6</v>
      </c>
      <c r="C13" s="9">
        <v>1</v>
      </c>
      <c r="D13" s="28">
        <v>0</v>
      </c>
      <c r="E13" s="28">
        <v>0</v>
      </c>
      <c r="F13" s="28">
        <v>0</v>
      </c>
      <c r="G13" s="59">
        <f t="shared" si="0"/>
        <v>0</v>
      </c>
      <c r="H13" s="10">
        <f t="shared" si="1"/>
        <v>0</v>
      </c>
      <c r="I13" s="10">
        <f t="shared" si="2"/>
        <v>1</v>
      </c>
    </row>
    <row r="14" spans="1:9" customFormat="1" ht="30">
      <c r="A14" s="8" t="s">
        <v>26</v>
      </c>
      <c r="B14" s="2" t="s">
        <v>7</v>
      </c>
      <c r="C14" s="9">
        <v>1</v>
      </c>
      <c r="D14" s="28">
        <v>0</v>
      </c>
      <c r="E14" s="28">
        <v>0</v>
      </c>
      <c r="F14" s="28">
        <v>0</v>
      </c>
      <c r="G14" s="59">
        <f t="shared" si="0"/>
        <v>0</v>
      </c>
      <c r="H14" s="10">
        <f t="shared" si="1"/>
        <v>0</v>
      </c>
      <c r="I14" s="10">
        <f t="shared" si="2"/>
        <v>1</v>
      </c>
    </row>
    <row r="15" spans="1:9" customFormat="1" ht="30">
      <c r="A15" s="8" t="s">
        <v>27</v>
      </c>
      <c r="B15" s="2" t="s">
        <v>8</v>
      </c>
      <c r="C15" s="9">
        <v>1</v>
      </c>
      <c r="D15" s="28">
        <v>0</v>
      </c>
      <c r="E15" s="28"/>
      <c r="F15" s="28"/>
      <c r="G15" s="59">
        <f t="shared" si="0"/>
        <v>0</v>
      </c>
      <c r="H15" s="10">
        <f t="shared" si="1"/>
        <v>0</v>
      </c>
      <c r="I15" s="10">
        <f t="shared" si="2"/>
        <v>1</v>
      </c>
    </row>
    <row r="16" spans="1:9" customFormat="1" ht="15">
      <c r="A16" s="8" t="s">
        <v>28</v>
      </c>
      <c r="B16" s="2" t="s">
        <v>9</v>
      </c>
      <c r="C16" s="9">
        <v>1</v>
      </c>
      <c r="D16" s="28">
        <v>0</v>
      </c>
      <c r="E16" s="28"/>
      <c r="F16" s="28"/>
      <c r="G16" s="59">
        <f t="shared" si="0"/>
        <v>0</v>
      </c>
      <c r="H16" s="10">
        <f t="shared" si="1"/>
        <v>0</v>
      </c>
      <c r="I16" s="10">
        <f t="shared" si="2"/>
        <v>1</v>
      </c>
    </row>
    <row r="17" spans="1:9" customFormat="1" ht="30">
      <c r="A17" s="8" t="s">
        <v>29</v>
      </c>
      <c r="B17" s="2" t="s">
        <v>10</v>
      </c>
      <c r="C17" s="9">
        <v>1</v>
      </c>
      <c r="D17" s="28">
        <v>0</v>
      </c>
      <c r="E17" s="28"/>
      <c r="F17" s="28"/>
      <c r="G17" s="59">
        <f t="shared" si="0"/>
        <v>0</v>
      </c>
      <c r="H17" s="10">
        <f t="shared" si="1"/>
        <v>0</v>
      </c>
      <c r="I17" s="10">
        <f t="shared" si="2"/>
        <v>1</v>
      </c>
    </row>
    <row r="18" spans="1:9" customFormat="1" ht="15">
      <c r="A18" s="8" t="s">
        <v>30</v>
      </c>
      <c r="B18" s="2" t="s">
        <v>11</v>
      </c>
      <c r="C18" s="9">
        <v>1</v>
      </c>
      <c r="D18" s="28">
        <v>0</v>
      </c>
      <c r="E18" s="28"/>
      <c r="F18" s="28"/>
      <c r="G18" s="59">
        <f t="shared" si="0"/>
        <v>0</v>
      </c>
      <c r="H18" s="10">
        <f t="shared" si="1"/>
        <v>0</v>
      </c>
      <c r="I18" s="10">
        <f t="shared" si="2"/>
        <v>1</v>
      </c>
    </row>
    <row r="19" spans="1:9" customFormat="1" ht="30">
      <c r="A19" s="8" t="s">
        <v>31</v>
      </c>
      <c r="B19" s="2" t="s">
        <v>12</v>
      </c>
      <c r="C19" s="9">
        <v>1</v>
      </c>
      <c r="D19" s="28">
        <v>0</v>
      </c>
      <c r="E19" s="28"/>
      <c r="F19" s="28"/>
      <c r="G19" s="59">
        <f t="shared" si="0"/>
        <v>0</v>
      </c>
      <c r="H19" s="10">
        <f t="shared" si="1"/>
        <v>0</v>
      </c>
      <c r="I19" s="10">
        <f t="shared" si="2"/>
        <v>1</v>
      </c>
    </row>
    <row r="20" spans="1:9" customFormat="1" ht="30">
      <c r="A20" s="8" t="s">
        <v>32</v>
      </c>
      <c r="B20" s="2" t="s">
        <v>13</v>
      </c>
      <c r="C20" s="9">
        <v>1</v>
      </c>
      <c r="D20" s="28">
        <v>0</v>
      </c>
      <c r="E20" s="28"/>
      <c r="F20" s="28"/>
      <c r="G20" s="59">
        <f t="shared" si="0"/>
        <v>0</v>
      </c>
      <c r="H20" s="10">
        <f t="shared" si="1"/>
        <v>0</v>
      </c>
      <c r="I20" s="10">
        <f t="shared" si="2"/>
        <v>1</v>
      </c>
    </row>
    <row r="21" spans="1:9" customFormat="1" ht="30">
      <c r="A21" s="8" t="s">
        <v>33</v>
      </c>
      <c r="B21" s="2" t="s">
        <v>14</v>
      </c>
      <c r="C21" s="9">
        <v>1</v>
      </c>
      <c r="D21" s="28">
        <v>0</v>
      </c>
      <c r="E21" s="28"/>
      <c r="F21" s="28"/>
      <c r="G21" s="59">
        <f t="shared" si="0"/>
        <v>0</v>
      </c>
      <c r="H21" s="10">
        <f t="shared" si="1"/>
        <v>0</v>
      </c>
      <c r="I21" s="10">
        <f t="shared" si="2"/>
        <v>1</v>
      </c>
    </row>
    <row r="22" spans="1:9" customFormat="1" ht="15">
      <c r="A22" s="8"/>
      <c r="B22" s="3" t="s">
        <v>34</v>
      </c>
      <c r="C22" s="13"/>
      <c r="D22" s="28">
        <v>0</v>
      </c>
      <c r="E22" s="28">
        <v>0</v>
      </c>
      <c r="F22" s="28">
        <v>0</v>
      </c>
      <c r="G22" s="34">
        <v>0</v>
      </c>
      <c r="H22" s="14">
        <v>0</v>
      </c>
      <c r="I22" s="14">
        <v>1</v>
      </c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G7:G22" name="krista_tf_8158_0_4"/>
    <protectedRange sqref="H7:H22" name="krista_tr_296_0_4"/>
    <protectedRange sqref="I7:I22" name="krista_tr_238_0_4"/>
  </protectedRanges>
  <mergeCells count="7">
    <mergeCell ref="A2:I2"/>
    <mergeCell ref="H4:H5"/>
    <mergeCell ref="I4:I5"/>
    <mergeCell ref="A4:A5"/>
    <mergeCell ref="B4:B5"/>
    <mergeCell ref="C4:C5"/>
    <mergeCell ref="D4:G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7" orientation="landscape" r:id="rId1"/>
  <headerFooter alignWithMargins="0"/>
  <customProperties>
    <customPr name="273" r:id="rId2"/>
    <customPr name="7716" r:id="rId3"/>
    <customPr name="8141" r:id="rId4"/>
    <customPr name="8142" r:id="rId5"/>
    <customPr name="krista_fm_columnsmarkup" r:id="rId6"/>
    <customPr name="krista_fm_consts" r:id="rId7"/>
    <customPr name="krista_fm_Events" r:id="rId8"/>
    <customPr name="krista_fm_metadataXML" r:id="rId9"/>
    <customPr name="krista_fm_rowsaxis" r:id="rId10"/>
    <customPr name="krista_fm_rowsmarkup" r:id="rId11"/>
    <customPr name="krista_SheetHistory" r:id="rId12"/>
    <customPr name="p3" r:id="rId13"/>
    <customPr name="p8" r:id="rId14"/>
    <customPr name="p9" r:id="rId15"/>
  </customProperties>
  <legacyDrawing r:id="rId16"/>
</worksheet>
</file>

<file path=xl/worksheets/sheet9.xml><?xml version="1.0" encoding="utf-8"?>
<worksheet xmlns="http://schemas.openxmlformats.org/spreadsheetml/2006/main" xmlns:r="http://schemas.openxmlformats.org/officeDocument/2006/relationships">
  <dimension ref="A1:O22"/>
  <sheetViews>
    <sheetView view="pageBreakPreview" zoomScaleSheetLayoutView="100" workbookViewId="0">
      <selection activeCell="O19" sqref="O19"/>
    </sheetView>
  </sheetViews>
  <sheetFormatPr defaultColWidth="9.140625" defaultRowHeight="12.75"/>
  <cols>
    <col min="1" max="1" width="5.140625" style="7" customWidth="1"/>
    <col min="2" max="2" width="63" style="7" customWidth="1"/>
    <col min="3" max="3" width="14.5703125" style="7" customWidth="1"/>
    <col min="4" max="13" width="10.85546875" style="7" customWidth="1"/>
    <col min="14" max="15" width="13.85546875" style="7" customWidth="1"/>
    <col min="16" max="27" width="27.42578125" style="7" customWidth="1"/>
    <col min="28" max="28" width="34.85546875" style="7" customWidth="1"/>
    <col min="29" max="29" width="37.28515625" style="7" customWidth="1"/>
    <col min="30" max="63" width="27.42578125" style="7" customWidth="1"/>
    <col min="64" max="64" width="41.42578125" style="7" customWidth="1"/>
    <col min="65" max="65" width="36.85546875" style="7" customWidth="1"/>
    <col min="66" max="67" width="27.42578125" style="7" customWidth="1"/>
    <col min="68" max="70" width="37.28515625" style="7" customWidth="1"/>
    <col min="71" max="79" width="27.42578125" style="7" customWidth="1"/>
    <col min="80" max="80" width="60.85546875" style="7" customWidth="1"/>
    <col min="81" max="86" width="27.42578125" style="7" customWidth="1"/>
    <col min="87" max="89" width="31.28515625" style="7" customWidth="1"/>
    <col min="90" max="90" width="27.42578125" style="7" customWidth="1"/>
    <col min="91" max="93" width="34.28515625" style="7" customWidth="1"/>
    <col min="94" max="97" width="27.42578125" style="7" customWidth="1"/>
    <col min="98" max="98" width="39.42578125" style="7" customWidth="1"/>
    <col min="99" max="99" width="41.28515625" style="7" customWidth="1"/>
    <col min="100" max="111" width="27.42578125" style="7" customWidth="1"/>
    <col min="112" max="113" width="9.140625" style="7"/>
    <col min="114" max="114" width="10.28515625" style="7" bestFit="1" customWidth="1"/>
    <col min="115" max="116" width="9.140625" style="7"/>
    <col min="117" max="117" width="10.28515625" style="7" bestFit="1" customWidth="1"/>
    <col min="118" max="119" width="9.140625" style="7"/>
    <col min="120" max="120" width="10.28515625" style="7" bestFit="1" customWidth="1"/>
    <col min="121" max="122" width="9.140625" style="7"/>
    <col min="123" max="123" width="10.28515625" style="7" bestFit="1" customWidth="1"/>
    <col min="124" max="125" width="9.140625" style="7"/>
    <col min="126" max="126" width="10.28515625" style="7" bestFit="1" customWidth="1"/>
    <col min="127" max="128" width="9.140625" style="7"/>
    <col min="129" max="129" width="10.28515625" style="7" bestFit="1" customWidth="1"/>
    <col min="130" max="131" width="9.140625" style="7"/>
    <col min="132" max="132" width="10.28515625" style="7" bestFit="1" customWidth="1"/>
    <col min="133" max="134" width="9.140625" style="7"/>
    <col min="135" max="135" width="10.28515625" style="7" bestFit="1" customWidth="1"/>
    <col min="136" max="137" width="9.140625" style="7"/>
    <col min="138" max="138" width="10.28515625" style="7" bestFit="1" customWidth="1"/>
    <col min="139" max="140" width="9.140625" style="7"/>
    <col min="141" max="141" width="10.28515625" style="7" bestFit="1" customWidth="1"/>
    <col min="142" max="143" width="9.140625" style="7"/>
    <col min="144" max="144" width="10.28515625" style="7" bestFit="1" customWidth="1"/>
    <col min="145" max="146" width="9.140625" style="7"/>
    <col min="147" max="147" width="10.28515625" style="7" bestFit="1" customWidth="1"/>
    <col min="148" max="149" width="9.140625" style="7"/>
    <col min="150" max="150" width="10.28515625" style="7" bestFit="1" customWidth="1"/>
    <col min="151" max="152" width="9.140625" style="7"/>
    <col min="153" max="153" width="10.28515625" style="7" bestFit="1" customWidth="1"/>
    <col min="154" max="155" width="9.140625" style="7"/>
    <col min="156" max="156" width="10.28515625" style="7" bestFit="1" customWidth="1"/>
    <col min="157" max="158" width="9.140625" style="7"/>
    <col min="159" max="159" width="10.28515625" style="7" bestFit="1" customWidth="1"/>
    <col min="160" max="161" width="9.140625" style="7"/>
    <col min="162" max="162" width="10.28515625" style="7" bestFit="1" customWidth="1"/>
    <col min="163" max="164" width="9.140625" style="7"/>
    <col min="165" max="165" width="10.28515625" style="7" bestFit="1" customWidth="1"/>
    <col min="166" max="167" width="9.140625" style="7"/>
    <col min="168" max="168" width="10.28515625" style="7" bestFit="1" customWidth="1"/>
    <col min="169" max="170" width="9.140625" style="7"/>
    <col min="171" max="171" width="10.28515625" style="7" bestFit="1" customWidth="1"/>
    <col min="172" max="173" width="9.140625" style="7"/>
    <col min="174" max="174" width="10.28515625" style="7" bestFit="1" customWidth="1"/>
    <col min="175" max="176" width="9.140625" style="7"/>
    <col min="177" max="177" width="10.28515625" style="7" bestFit="1" customWidth="1"/>
    <col min="178" max="179" width="9.140625" style="7"/>
    <col min="180" max="180" width="10.28515625" style="7" bestFit="1" customWidth="1"/>
    <col min="181" max="182" width="9.140625" style="7"/>
    <col min="183" max="183" width="10.28515625" style="7" bestFit="1" customWidth="1"/>
    <col min="184" max="185" width="9.140625" style="7"/>
    <col min="186" max="186" width="10.28515625" style="7" bestFit="1" customWidth="1"/>
    <col min="187" max="188" width="9.140625" style="7"/>
    <col min="189" max="189" width="10.28515625" style="7" bestFit="1" customWidth="1"/>
    <col min="190" max="191" width="9.140625" style="7"/>
    <col min="192" max="192" width="10.28515625" style="7" bestFit="1" customWidth="1"/>
    <col min="193" max="194" width="9.140625" style="7"/>
    <col min="195" max="195" width="10.28515625" style="7" bestFit="1" customWidth="1"/>
    <col min="196" max="197" width="9.140625" style="7"/>
    <col min="198" max="198" width="10.28515625" style="7" bestFit="1" customWidth="1"/>
    <col min="199" max="200" width="9.140625" style="7"/>
    <col min="201" max="201" width="10.28515625" style="7" bestFit="1" customWidth="1"/>
    <col min="202" max="203" width="9.140625" style="7"/>
    <col min="204" max="204" width="10.28515625" style="7" bestFit="1" customWidth="1"/>
    <col min="205" max="206" width="9.140625" style="7"/>
    <col min="207" max="207" width="10.28515625" style="7" bestFit="1" customWidth="1"/>
    <col min="208" max="209" width="9.140625" style="7"/>
    <col min="210" max="210" width="10.28515625" style="7" bestFit="1" customWidth="1"/>
    <col min="211" max="212" width="9.140625" style="7"/>
    <col min="213" max="213" width="10.28515625" style="7" bestFit="1" customWidth="1"/>
    <col min="214" max="215" width="9.140625" style="7"/>
    <col min="216" max="216" width="10.28515625" style="7" bestFit="1" customWidth="1"/>
    <col min="217" max="218" width="9.140625" style="7"/>
    <col min="219" max="219" width="10.28515625" style="7" bestFit="1" customWidth="1"/>
    <col min="220" max="221" width="9.140625" style="7"/>
    <col min="222" max="222" width="10.28515625" style="7" bestFit="1" customWidth="1"/>
    <col min="223" max="224" width="9.140625" style="7"/>
    <col min="225" max="225" width="10.28515625" style="7" bestFit="1" customWidth="1"/>
    <col min="226" max="227" width="9.140625" style="7"/>
    <col min="228" max="228" width="10.28515625" style="7" bestFit="1" customWidth="1"/>
    <col min="229" max="230" width="9.140625" style="7"/>
    <col min="231" max="231" width="10.28515625" style="7" bestFit="1" customWidth="1"/>
    <col min="232" max="233" width="9.140625" style="7"/>
    <col min="234" max="234" width="10.28515625" style="7" bestFit="1" customWidth="1"/>
    <col min="235" max="236" width="9.140625" style="7"/>
    <col min="237" max="237" width="10.28515625" style="7" bestFit="1" customWidth="1"/>
    <col min="238" max="239" width="9.140625" style="7"/>
    <col min="240" max="240" width="10.28515625" style="7" bestFit="1" customWidth="1"/>
    <col min="241" max="242" width="9.140625" style="7"/>
    <col min="243" max="243" width="10.28515625" style="7" bestFit="1" customWidth="1"/>
    <col min="244" max="245" width="9.140625" style="7"/>
    <col min="246" max="246" width="10.28515625" style="7" bestFit="1" customWidth="1"/>
    <col min="247" max="248" width="9.140625" style="7"/>
    <col min="249" max="249" width="10.28515625" style="7" bestFit="1" customWidth="1"/>
    <col min="250" max="251" width="9.140625" style="7"/>
    <col min="252" max="252" width="10.28515625" style="7" bestFit="1" customWidth="1"/>
    <col min="253" max="16384" width="9.140625" style="7"/>
  </cols>
  <sheetData>
    <row r="1" spans="1:15" ht="11.25" customHeight="1"/>
    <row r="2" spans="1:15" ht="21" customHeight="1">
      <c r="A2" s="92" t="s">
        <v>75</v>
      </c>
      <c r="B2" s="92"/>
      <c r="C2" s="92"/>
      <c r="D2" s="92"/>
      <c r="E2" s="92"/>
      <c r="F2" s="92"/>
      <c r="G2" s="92"/>
      <c r="H2" s="92"/>
      <c r="I2" s="92"/>
      <c r="J2" s="92"/>
    </row>
    <row r="3" spans="1:15" ht="12.75" customHeight="1" thickBot="1">
      <c r="A3" s="72"/>
      <c r="B3" s="72"/>
      <c r="C3" s="72"/>
      <c r="D3" s="72"/>
      <c r="E3" s="72"/>
      <c r="F3" s="72"/>
      <c r="G3" s="72"/>
      <c r="H3" s="15"/>
      <c r="I3" s="15"/>
    </row>
    <row r="4" spans="1:15" ht="38.25" customHeight="1" thickBot="1">
      <c r="A4" s="110" t="s">
        <v>15</v>
      </c>
      <c r="B4" s="112" t="s">
        <v>16</v>
      </c>
      <c r="C4" s="93" t="s">
        <v>233</v>
      </c>
      <c r="D4" s="95" t="s">
        <v>349</v>
      </c>
      <c r="E4" s="96"/>
      <c r="F4" s="96"/>
      <c r="G4" s="96"/>
      <c r="H4" s="97"/>
      <c r="I4" s="95" t="s">
        <v>350</v>
      </c>
      <c r="J4" s="96"/>
      <c r="K4" s="96"/>
      <c r="L4" s="96"/>
      <c r="M4" s="97"/>
      <c r="N4" s="93" t="s">
        <v>271</v>
      </c>
      <c r="O4" s="93" t="s">
        <v>76</v>
      </c>
    </row>
    <row r="5" spans="1:15" ht="29.25" customHeight="1" thickBot="1">
      <c r="A5" s="111"/>
      <c r="B5" s="113"/>
      <c r="C5" s="94"/>
      <c r="D5" s="73" t="s">
        <v>246</v>
      </c>
      <c r="E5" s="73" t="s">
        <v>247</v>
      </c>
      <c r="F5" s="73" t="s">
        <v>248</v>
      </c>
      <c r="G5" s="73" t="s">
        <v>253</v>
      </c>
      <c r="H5" s="73" t="s">
        <v>245</v>
      </c>
      <c r="I5" s="73" t="s">
        <v>246</v>
      </c>
      <c r="J5" s="73" t="s">
        <v>247</v>
      </c>
      <c r="K5" s="73" t="s">
        <v>248</v>
      </c>
      <c r="L5" s="73" t="s">
        <v>253</v>
      </c>
      <c r="M5" s="73" t="s">
        <v>245</v>
      </c>
      <c r="N5" s="94"/>
      <c r="O5" s="94"/>
    </row>
    <row r="6" spans="1:15" customFormat="1" ht="30">
      <c r="A6" s="1" t="s">
        <v>15</v>
      </c>
      <c r="B6" s="1" t="s">
        <v>17</v>
      </c>
      <c r="C6" s="4" t="s">
        <v>48</v>
      </c>
      <c r="D6" s="27" t="s">
        <v>255</v>
      </c>
      <c r="E6" s="27" t="s">
        <v>256</v>
      </c>
      <c r="F6" s="27" t="s">
        <v>257</v>
      </c>
      <c r="G6" s="27" t="s">
        <v>258</v>
      </c>
      <c r="H6" s="17" t="s">
        <v>259</v>
      </c>
      <c r="I6" s="27" t="s">
        <v>260</v>
      </c>
      <c r="J6" s="27" t="s">
        <v>261</v>
      </c>
      <c r="K6" s="27" t="s">
        <v>262</v>
      </c>
      <c r="L6" s="27" t="s">
        <v>263</v>
      </c>
      <c r="M6" s="17" t="s">
        <v>264</v>
      </c>
      <c r="N6" s="4" t="s">
        <v>18</v>
      </c>
      <c r="O6" s="4" t="s">
        <v>49</v>
      </c>
    </row>
    <row r="7" spans="1:15" customFormat="1" ht="15">
      <c r="A7" s="8" t="s">
        <v>19</v>
      </c>
      <c r="B7" s="2" t="s">
        <v>0</v>
      </c>
      <c r="C7" s="9">
        <v>1</v>
      </c>
      <c r="D7" s="28">
        <v>2798.69</v>
      </c>
      <c r="E7" s="28">
        <v>2268.0300000000002</v>
      </c>
      <c r="F7" s="28"/>
      <c r="G7" s="28"/>
      <c r="H7" s="59">
        <f t="shared" ref="H7:H21" si="0">IF(AND(D7="",E7="",F7="",G7=""),"",SUM(D7:G7))</f>
        <v>5066.72</v>
      </c>
      <c r="I7" s="28">
        <v>2089</v>
      </c>
      <c r="J7" s="28">
        <v>1.89</v>
      </c>
      <c r="K7" s="28"/>
      <c r="L7" s="28"/>
      <c r="M7" s="59">
        <f t="shared" ref="M7:M21" si="1">IF(AND(I7="",J7="",K7="",L7=""),"",SUM(I7:L7))</f>
        <v>2090.89</v>
      </c>
      <c r="N7" s="89">
        <f t="shared" ref="N7:N21" si="2">IF(OR(C7=0,C7=""),"",IF(AND(H7=0,M7&lt;&gt;0),100,IF(AND(H7=0,M7=0),0,IF(M7=0,0,(M7/H7)*100))))</f>
        <v>41.267131398616854</v>
      </c>
      <c r="O7" s="89">
        <f t="shared" ref="O7:O21" si="3">IF(N7="","",IF(N7&lt;=70,1,IF(N7&gt;=100,0,0.75)))</f>
        <v>1</v>
      </c>
    </row>
    <row r="8" spans="1:15" customFormat="1" ht="15">
      <c r="A8" s="8" t="s">
        <v>20</v>
      </c>
      <c r="B8" s="2" t="s">
        <v>1</v>
      </c>
      <c r="C8" s="9">
        <v>1</v>
      </c>
      <c r="D8" s="28">
        <v>86659.64</v>
      </c>
      <c r="E8" s="28"/>
      <c r="F8" s="28"/>
      <c r="G8" s="28"/>
      <c r="H8" s="59">
        <f t="shared" si="0"/>
        <v>86659.64</v>
      </c>
      <c r="I8" s="28">
        <v>0</v>
      </c>
      <c r="J8" s="28"/>
      <c r="K8" s="28"/>
      <c r="L8" s="28"/>
      <c r="M8" s="59">
        <f t="shared" si="1"/>
        <v>0</v>
      </c>
      <c r="N8" s="89">
        <f t="shared" si="2"/>
        <v>0</v>
      </c>
      <c r="O8" s="89">
        <f t="shared" si="3"/>
        <v>1</v>
      </c>
    </row>
    <row r="9" spans="1:15" customFormat="1" ht="30">
      <c r="A9" s="8" t="s">
        <v>21</v>
      </c>
      <c r="B9" s="2" t="s">
        <v>2</v>
      </c>
      <c r="C9" s="9">
        <v>1</v>
      </c>
      <c r="D9" s="28">
        <v>949.14</v>
      </c>
      <c r="E9" s="28"/>
      <c r="F9" s="28"/>
      <c r="G9" s="28"/>
      <c r="H9" s="59">
        <f t="shared" si="0"/>
        <v>949.14</v>
      </c>
      <c r="I9" s="28">
        <v>2195.2399999999998</v>
      </c>
      <c r="J9" s="28"/>
      <c r="K9" s="28"/>
      <c r="L9" s="28"/>
      <c r="M9" s="59">
        <f t="shared" si="1"/>
        <v>2195.2399999999998</v>
      </c>
      <c r="N9" s="89">
        <f t="shared" si="2"/>
        <v>231.28727058178978</v>
      </c>
      <c r="O9" s="89">
        <f t="shared" si="3"/>
        <v>0</v>
      </c>
    </row>
    <row r="10" spans="1:15" customFormat="1" ht="15">
      <c r="A10" s="8" t="s">
        <v>22</v>
      </c>
      <c r="B10" s="2" t="s">
        <v>3</v>
      </c>
      <c r="C10" s="9">
        <v>1</v>
      </c>
      <c r="D10" s="28">
        <v>0</v>
      </c>
      <c r="E10" s="28">
        <v>0</v>
      </c>
      <c r="F10" s="28">
        <v>0</v>
      </c>
      <c r="G10" s="28"/>
      <c r="H10" s="59">
        <f t="shared" si="0"/>
        <v>0</v>
      </c>
      <c r="I10" s="28">
        <v>0</v>
      </c>
      <c r="J10" s="28">
        <v>203.79</v>
      </c>
      <c r="K10" s="28">
        <v>7.0000000000000007E-2</v>
      </c>
      <c r="L10" s="28"/>
      <c r="M10" s="59">
        <f t="shared" si="1"/>
        <v>203.85999999999999</v>
      </c>
      <c r="N10" s="89">
        <f t="shared" si="2"/>
        <v>100</v>
      </c>
      <c r="O10" s="89">
        <f t="shared" si="3"/>
        <v>0</v>
      </c>
    </row>
    <row r="11" spans="1:15" customFormat="1" ht="15">
      <c r="A11" s="8" t="s">
        <v>23</v>
      </c>
      <c r="B11" s="2" t="s">
        <v>4</v>
      </c>
      <c r="C11" s="9">
        <v>1</v>
      </c>
      <c r="D11" s="28">
        <v>914.94</v>
      </c>
      <c r="E11" s="28">
        <v>4.0599999999999996</v>
      </c>
      <c r="F11" s="28">
        <v>252.53</v>
      </c>
      <c r="G11" s="28"/>
      <c r="H11" s="59">
        <f t="shared" si="0"/>
        <v>1171.53</v>
      </c>
      <c r="I11" s="28">
        <v>35.729999999999997</v>
      </c>
      <c r="J11" s="28">
        <v>88.27</v>
      </c>
      <c r="K11" s="28">
        <v>19.47</v>
      </c>
      <c r="L11" s="28"/>
      <c r="M11" s="59">
        <f t="shared" si="1"/>
        <v>143.47</v>
      </c>
      <c r="N11" s="89">
        <f t="shared" si="2"/>
        <v>12.24637866721296</v>
      </c>
      <c r="O11" s="89">
        <f t="shared" si="3"/>
        <v>1</v>
      </c>
    </row>
    <row r="12" spans="1:15" customFormat="1" ht="15">
      <c r="A12" s="8" t="s">
        <v>24</v>
      </c>
      <c r="B12" s="2" t="s">
        <v>5</v>
      </c>
      <c r="C12" s="9">
        <v>1</v>
      </c>
      <c r="D12" s="28">
        <v>0</v>
      </c>
      <c r="E12" s="28">
        <v>81.95</v>
      </c>
      <c r="F12" s="28">
        <v>12575.69</v>
      </c>
      <c r="G12" s="28"/>
      <c r="H12" s="59">
        <f t="shared" si="0"/>
        <v>12657.640000000001</v>
      </c>
      <c r="I12" s="28">
        <v>0</v>
      </c>
      <c r="J12" s="28">
        <v>0</v>
      </c>
      <c r="K12" s="28">
        <v>3147.52</v>
      </c>
      <c r="L12" s="28"/>
      <c r="M12" s="59">
        <f t="shared" si="1"/>
        <v>3147.52</v>
      </c>
      <c r="N12" s="89">
        <f t="shared" si="2"/>
        <v>24.866562803176574</v>
      </c>
      <c r="O12" s="89">
        <f t="shared" si="3"/>
        <v>1</v>
      </c>
    </row>
    <row r="13" spans="1:15" customFormat="1" ht="15">
      <c r="A13" s="8" t="s">
        <v>25</v>
      </c>
      <c r="B13" s="2" t="s">
        <v>6</v>
      </c>
      <c r="C13" s="9">
        <v>1</v>
      </c>
      <c r="D13" s="28">
        <v>27.5</v>
      </c>
      <c r="E13" s="28">
        <v>15.75</v>
      </c>
      <c r="F13" s="28">
        <v>4067.09</v>
      </c>
      <c r="G13" s="28"/>
      <c r="H13" s="59">
        <f t="shared" si="0"/>
        <v>4110.34</v>
      </c>
      <c r="I13" s="28">
        <v>52.86</v>
      </c>
      <c r="J13" s="28">
        <v>12.81</v>
      </c>
      <c r="K13" s="28">
        <v>198.57</v>
      </c>
      <c r="L13" s="28"/>
      <c r="M13" s="59">
        <f t="shared" si="1"/>
        <v>264.24</v>
      </c>
      <c r="N13" s="89">
        <f t="shared" si="2"/>
        <v>6.4286652685665917</v>
      </c>
      <c r="O13" s="89">
        <f t="shared" si="3"/>
        <v>1</v>
      </c>
    </row>
    <row r="14" spans="1:15" customFormat="1" ht="30">
      <c r="A14" s="8" t="s">
        <v>26</v>
      </c>
      <c r="B14" s="2" t="s">
        <v>7</v>
      </c>
      <c r="C14" s="9">
        <v>1</v>
      </c>
      <c r="D14" s="28">
        <v>2.39</v>
      </c>
      <c r="E14" s="28">
        <v>79.97</v>
      </c>
      <c r="F14" s="28">
        <v>335.18</v>
      </c>
      <c r="G14" s="28"/>
      <c r="H14" s="59">
        <f t="shared" si="0"/>
        <v>417.54</v>
      </c>
      <c r="I14" s="28">
        <v>0</v>
      </c>
      <c r="J14" s="28">
        <v>12.88</v>
      </c>
      <c r="K14" s="28">
        <v>0</v>
      </c>
      <c r="L14" s="28"/>
      <c r="M14" s="59">
        <f t="shared" si="1"/>
        <v>12.88</v>
      </c>
      <c r="N14" s="89">
        <f t="shared" si="2"/>
        <v>3.0847343967045076</v>
      </c>
      <c r="O14" s="89">
        <f t="shared" si="3"/>
        <v>1</v>
      </c>
    </row>
    <row r="15" spans="1:15" customFormat="1" ht="30">
      <c r="A15" s="8" t="s">
        <v>27</v>
      </c>
      <c r="B15" s="2" t="s">
        <v>8</v>
      </c>
      <c r="C15" s="9">
        <v>1</v>
      </c>
      <c r="D15" s="28">
        <v>0</v>
      </c>
      <c r="E15" s="28"/>
      <c r="F15" s="28"/>
      <c r="G15" s="28"/>
      <c r="H15" s="59">
        <f t="shared" si="0"/>
        <v>0</v>
      </c>
      <c r="I15" s="28">
        <v>0</v>
      </c>
      <c r="J15" s="28"/>
      <c r="K15" s="28"/>
      <c r="L15" s="28"/>
      <c r="M15" s="59">
        <f t="shared" si="1"/>
        <v>0</v>
      </c>
      <c r="N15" s="89">
        <f t="shared" si="2"/>
        <v>0</v>
      </c>
      <c r="O15" s="89">
        <f t="shared" si="3"/>
        <v>1</v>
      </c>
    </row>
    <row r="16" spans="1:15" customFormat="1" ht="15">
      <c r="A16" s="8" t="s">
        <v>28</v>
      </c>
      <c r="B16" s="2" t="s">
        <v>9</v>
      </c>
      <c r="C16" s="9">
        <v>1</v>
      </c>
      <c r="D16" s="28">
        <v>0</v>
      </c>
      <c r="E16" s="28"/>
      <c r="F16" s="28"/>
      <c r="G16" s="28"/>
      <c r="H16" s="59">
        <f t="shared" si="0"/>
        <v>0</v>
      </c>
      <c r="I16" s="28">
        <v>0</v>
      </c>
      <c r="J16" s="28"/>
      <c r="K16" s="28"/>
      <c r="L16" s="28"/>
      <c r="M16" s="59">
        <f t="shared" si="1"/>
        <v>0</v>
      </c>
      <c r="N16" s="89">
        <f t="shared" si="2"/>
        <v>0</v>
      </c>
      <c r="O16" s="89">
        <f t="shared" si="3"/>
        <v>1</v>
      </c>
    </row>
    <row r="17" spans="1:15" customFormat="1" ht="30">
      <c r="A17" s="8" t="s">
        <v>29</v>
      </c>
      <c r="B17" s="2" t="s">
        <v>10</v>
      </c>
      <c r="C17" s="9">
        <v>1</v>
      </c>
      <c r="D17" s="28">
        <v>26.36</v>
      </c>
      <c r="E17" s="28"/>
      <c r="F17" s="28"/>
      <c r="G17" s="28"/>
      <c r="H17" s="59">
        <f t="shared" si="0"/>
        <v>26.36</v>
      </c>
      <c r="I17" s="28">
        <v>0</v>
      </c>
      <c r="J17" s="28"/>
      <c r="K17" s="28"/>
      <c r="L17" s="28"/>
      <c r="M17" s="59">
        <f t="shared" si="1"/>
        <v>0</v>
      </c>
      <c r="N17" s="89">
        <f t="shared" si="2"/>
        <v>0</v>
      </c>
      <c r="O17" s="89">
        <f t="shared" si="3"/>
        <v>1</v>
      </c>
    </row>
    <row r="18" spans="1:15" customFormat="1" ht="15">
      <c r="A18" s="8" t="s">
        <v>30</v>
      </c>
      <c r="B18" s="2" t="s">
        <v>11</v>
      </c>
      <c r="C18" s="9">
        <v>1</v>
      </c>
      <c r="D18" s="28">
        <v>26.63</v>
      </c>
      <c r="E18" s="28"/>
      <c r="F18" s="28"/>
      <c r="G18" s="28"/>
      <c r="H18" s="59">
        <f t="shared" si="0"/>
        <v>26.63</v>
      </c>
      <c r="I18" s="28">
        <v>97.9</v>
      </c>
      <c r="J18" s="28"/>
      <c r="K18" s="28"/>
      <c r="L18" s="28"/>
      <c r="M18" s="59">
        <f t="shared" si="1"/>
        <v>97.9</v>
      </c>
      <c r="N18" s="89">
        <f t="shared" si="2"/>
        <v>367.63049192639886</v>
      </c>
      <c r="O18" s="89">
        <f t="shared" si="3"/>
        <v>0</v>
      </c>
    </row>
    <row r="19" spans="1:15" customFormat="1" ht="30">
      <c r="A19" s="8" t="s">
        <v>31</v>
      </c>
      <c r="B19" s="2" t="s">
        <v>12</v>
      </c>
      <c r="C19" s="9">
        <v>1</v>
      </c>
      <c r="D19" s="28">
        <v>0</v>
      </c>
      <c r="E19" s="28"/>
      <c r="F19" s="28"/>
      <c r="G19" s="28"/>
      <c r="H19" s="59">
        <f t="shared" si="0"/>
        <v>0</v>
      </c>
      <c r="I19" s="28">
        <v>0</v>
      </c>
      <c r="J19" s="28"/>
      <c r="K19" s="28"/>
      <c r="L19" s="28"/>
      <c r="M19" s="59">
        <f t="shared" si="1"/>
        <v>0</v>
      </c>
      <c r="N19" s="89">
        <f t="shared" si="2"/>
        <v>0</v>
      </c>
      <c r="O19" s="89">
        <f t="shared" si="3"/>
        <v>1</v>
      </c>
    </row>
    <row r="20" spans="1:15" customFormat="1" ht="30">
      <c r="A20" s="8" t="s">
        <v>32</v>
      </c>
      <c r="B20" s="2" t="s">
        <v>13</v>
      </c>
      <c r="C20" s="9">
        <v>1</v>
      </c>
      <c r="D20" s="28">
        <v>17.100000000000001</v>
      </c>
      <c r="E20" s="28"/>
      <c r="F20" s="28"/>
      <c r="G20" s="28"/>
      <c r="H20" s="59">
        <f t="shared" si="0"/>
        <v>17.100000000000001</v>
      </c>
      <c r="I20" s="28">
        <v>18.78</v>
      </c>
      <c r="J20" s="28"/>
      <c r="K20" s="28"/>
      <c r="L20" s="28"/>
      <c r="M20" s="59">
        <f t="shared" si="1"/>
        <v>18.78</v>
      </c>
      <c r="N20" s="89">
        <f t="shared" si="2"/>
        <v>109.82456140350878</v>
      </c>
      <c r="O20" s="89">
        <f t="shared" si="3"/>
        <v>0</v>
      </c>
    </row>
    <row r="21" spans="1:15" customFormat="1" ht="30">
      <c r="A21" s="8" t="s">
        <v>33</v>
      </c>
      <c r="B21" s="2" t="s">
        <v>14</v>
      </c>
      <c r="C21" s="9">
        <v>1</v>
      </c>
      <c r="D21" s="28">
        <v>35.15</v>
      </c>
      <c r="E21" s="28"/>
      <c r="F21" s="28"/>
      <c r="G21" s="28"/>
      <c r="H21" s="59">
        <f t="shared" si="0"/>
        <v>35.15</v>
      </c>
      <c r="I21" s="28">
        <v>66.83</v>
      </c>
      <c r="J21" s="28"/>
      <c r="K21" s="28"/>
      <c r="L21" s="28"/>
      <c r="M21" s="59">
        <f t="shared" si="1"/>
        <v>66.83</v>
      </c>
      <c r="N21" s="89">
        <f t="shared" si="2"/>
        <v>190.12802275960169</v>
      </c>
      <c r="O21" s="89">
        <f t="shared" si="3"/>
        <v>0</v>
      </c>
    </row>
    <row r="22" spans="1:15" customFormat="1" ht="15">
      <c r="A22" s="8"/>
      <c r="B22" s="3" t="s">
        <v>34</v>
      </c>
      <c r="C22" s="13"/>
      <c r="D22" s="28">
        <v>91457.54</v>
      </c>
      <c r="E22" s="28">
        <v>2449.7600000000002</v>
      </c>
      <c r="F22" s="28">
        <v>17230.490000000002</v>
      </c>
      <c r="G22" s="28"/>
      <c r="H22" s="34">
        <v>111137.79</v>
      </c>
      <c r="I22" s="28">
        <v>4556.34</v>
      </c>
      <c r="J22" s="28">
        <v>319.64</v>
      </c>
      <c r="K22" s="28">
        <v>3365.63</v>
      </c>
      <c r="L22" s="28"/>
      <c r="M22" s="34">
        <v>8241.61</v>
      </c>
      <c r="N22" s="14"/>
      <c r="O22" s="14"/>
    </row>
  </sheetData>
  <sheetProtection password="AFF0" sheet="1" objects="1" scenarios="1" formatCells="0" formatColumns="0" formatRows="0" deleteColumns="0" deleteRows="0"/>
  <protectedRanges>
    <protectedRange sqref="C7:C22" name="krista_tr_237_0_5"/>
    <protectedRange sqref="H7:H22" name="krista_tf_8258_0_4"/>
    <protectedRange sqref="M7:M22" name="krista_tf_8259_0_4"/>
    <protectedRange sqref="N7:N22" name="krista_tr_296_0_4"/>
    <protectedRange sqref="O7:O22" name="krista_tr_238_0_4"/>
  </protectedRanges>
  <mergeCells count="8">
    <mergeCell ref="A2:J2"/>
    <mergeCell ref="I4:M4"/>
    <mergeCell ref="N4:N5"/>
    <mergeCell ref="O4:O5"/>
    <mergeCell ref="A4:A5"/>
    <mergeCell ref="B4:B5"/>
    <mergeCell ref="C4:C5"/>
    <mergeCell ref="D4:H4"/>
  </mergeCells>
  <dataValidations count="1">
    <dataValidation type="list" allowBlank="1" showDropDown="1" showInputMessage="1" showErrorMessage="1" sqref="C7:C22">
      <formula1>"0,1,"</formula1>
    </dataValidation>
  </dataValidations>
  <pageMargins left="0" right="0" top="0" bottom="0" header="0" footer="0"/>
  <pageSetup paperSize="9" scale="56" orientation="landscape" r:id="rId1"/>
  <headerFooter alignWithMargins="0"/>
  <customProperties>
    <customPr name="273" r:id="rId2"/>
    <customPr name="7716" r:id="rId3"/>
    <customPr name="8260" r:id="rId4"/>
    <customPr name="8262" r:id="rId5"/>
    <customPr name="8264" r:id="rId6"/>
    <customPr name="8424" r:id="rId7"/>
    <customPr name="8425" r:id="rId8"/>
    <customPr name="8426" r:id="rId9"/>
    <customPr name="8427" r:id="rId10"/>
    <customPr name="krista_fm_columnsmarkup" r:id="rId11"/>
    <customPr name="krista_fm_consts" r:id="rId12"/>
    <customPr name="krista_fm_Events" r:id="rId13"/>
    <customPr name="krista_fm_metadataXML" r:id="rId14"/>
    <customPr name="krista_fm_rowsaxis" r:id="rId15"/>
    <customPr name="krista_fm_rowsmarkup" r:id="rId16"/>
    <customPr name="krista_SheetHistory" r:id="rId17"/>
    <customPr name="p3" r:id="rId18"/>
    <customPr name="p8" r:id="rId19"/>
    <customPr name="p9" r:id="rId20"/>
  </customProperties>
  <legacy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285</vt:i4>
      </vt:variant>
    </vt:vector>
  </HeadingPairs>
  <TitlesOfParts>
    <vt:vector size="314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2.1</vt:lpstr>
      <vt:lpstr>2.2</vt:lpstr>
      <vt:lpstr>2.3</vt:lpstr>
      <vt:lpstr>3.1</vt:lpstr>
      <vt:lpstr>3.2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'1.5'!Print_Area</vt:lpstr>
      <vt:lpstr>'1.5'!Криста_Мера_10_0</vt:lpstr>
      <vt:lpstr>'1.6'!Криста_Мера_10_0</vt:lpstr>
      <vt:lpstr>'1.8'!Криста_Мера_10_0</vt:lpstr>
      <vt:lpstr>'1.9'!Криста_Мера_10_0</vt:lpstr>
      <vt:lpstr>'2.1'!Криста_Мера_10_0</vt:lpstr>
      <vt:lpstr>'4.7'!Криста_Мера_10_0</vt:lpstr>
      <vt:lpstr>'1.5'!Криста_Мера_11_0</vt:lpstr>
      <vt:lpstr>'1.6'!Криста_Мера_11_0</vt:lpstr>
      <vt:lpstr>'1.9'!Криста_Мера_11_0</vt:lpstr>
      <vt:lpstr>'1.5'!Криста_Мера_12_0</vt:lpstr>
      <vt:lpstr>'1.9'!Криста_Мера_12_0</vt:lpstr>
      <vt:lpstr>'1.5'!Криста_Мера_13_0</vt:lpstr>
      <vt:lpstr>'1.9'!Криста_Мера_13_0</vt:lpstr>
      <vt:lpstr>'1.5'!Криста_Мера_14_0</vt:lpstr>
      <vt:lpstr>'1.9'!Криста_Мера_14_0</vt:lpstr>
      <vt:lpstr>'1.5'!Криста_Мера_15_0</vt:lpstr>
      <vt:lpstr>'1.5'!Криста_Мера_16_0</vt:lpstr>
      <vt:lpstr>'1.5'!Криста_Мера_17_0</vt:lpstr>
      <vt:lpstr>'1.5'!Криста_Мера_18_0</vt:lpstr>
      <vt:lpstr>'1.5'!Криста_Мера_19_0</vt:lpstr>
      <vt:lpstr>'1.5'!Криста_Мера_20_0</vt:lpstr>
      <vt:lpstr>'1.5'!Криста_Мера_21_0</vt:lpstr>
      <vt:lpstr>'1.5'!Криста_Мера_22_0</vt:lpstr>
      <vt:lpstr>'1.5'!Криста_Мера_23_0</vt:lpstr>
      <vt:lpstr>'1.5'!Криста_Мера_24_0</vt:lpstr>
      <vt:lpstr>'1.5'!Криста_Мера_25_0</vt:lpstr>
      <vt:lpstr>'1.5'!Криста_Мера_26_0</vt:lpstr>
      <vt:lpstr>'1.5'!Криста_Мера_27_0</vt:lpstr>
      <vt:lpstr>'1.5'!Криста_Мера_28_0</vt:lpstr>
      <vt:lpstr>'1.5'!Криста_Мера_29_0</vt:lpstr>
      <vt:lpstr>'1.5'!Криста_Мера_30_0</vt:lpstr>
      <vt:lpstr>'1.5'!Криста_Мера_31_0</vt:lpstr>
      <vt:lpstr>'1.10'!Криста_Мера_7_0</vt:lpstr>
      <vt:lpstr>'1.3'!Криста_Мера_7_0</vt:lpstr>
      <vt:lpstr>'1.4'!Криста_Мера_7_0</vt:lpstr>
      <vt:lpstr>'1.5'!Криста_Мера_7_0</vt:lpstr>
      <vt:lpstr>'1.6'!Криста_Мера_7_0</vt:lpstr>
      <vt:lpstr>'1.7'!Криста_Мера_7_0</vt:lpstr>
      <vt:lpstr>'1.8'!Криста_Мера_7_0</vt:lpstr>
      <vt:lpstr>'1.9'!Криста_Мера_7_0</vt:lpstr>
      <vt:lpstr>'2.1'!Криста_Мера_7_0</vt:lpstr>
      <vt:lpstr>'2.2'!Криста_Мера_7_0</vt:lpstr>
      <vt:lpstr>'4.7'!Криста_Мера_7_0</vt:lpstr>
      <vt:lpstr>'4.8'!Криста_Мера_7_0</vt:lpstr>
      <vt:lpstr>'1.10'!Криста_Мера_8_0</vt:lpstr>
      <vt:lpstr>'1.3'!Криста_Мера_8_0</vt:lpstr>
      <vt:lpstr>'1.4'!Криста_Мера_8_0</vt:lpstr>
      <vt:lpstr>'1.6'!Криста_Мера_8_0</vt:lpstr>
      <vt:lpstr>'1.7'!Криста_Мера_8_0</vt:lpstr>
      <vt:lpstr>'1.9'!Криста_Мера_8_0</vt:lpstr>
      <vt:lpstr>'2.1'!Криста_Мера_8_0</vt:lpstr>
      <vt:lpstr>'4.7'!Криста_Мера_8_0</vt:lpstr>
      <vt:lpstr>'4.8'!Криста_Мера_8_0</vt:lpstr>
      <vt:lpstr>'1.5'!Криста_Мера_9_0</vt:lpstr>
      <vt:lpstr>'1.6'!Криста_Мера_9_0</vt:lpstr>
      <vt:lpstr>'1.8'!Криста_Мера_9_0</vt:lpstr>
      <vt:lpstr>'1.9'!Криста_Мера_9_0</vt:lpstr>
      <vt:lpstr>'2.1'!Криста_Мера_9_0</vt:lpstr>
      <vt:lpstr>'2.2'!Криста_Мера_9_0</vt:lpstr>
      <vt:lpstr>'4.7'!Криста_Мера_9_0</vt:lpstr>
      <vt:lpstr>'1.1'!Криста_Результат_2_0</vt:lpstr>
      <vt:lpstr>'1.10'!Криста_Результат_2_0</vt:lpstr>
      <vt:lpstr>'1.11'!Криста_Результат_2_0</vt:lpstr>
      <vt:lpstr>'1.2'!Криста_Результат_2_0</vt:lpstr>
      <vt:lpstr>'1.3'!Криста_Результат_2_0</vt:lpstr>
      <vt:lpstr>'1.4'!Криста_Результат_2_0</vt:lpstr>
      <vt:lpstr>'1.5'!Криста_Результат_2_0</vt:lpstr>
      <vt:lpstr>'1.6'!Криста_Результат_2_0</vt:lpstr>
      <vt:lpstr>'1.7'!Криста_Результат_2_0</vt:lpstr>
      <vt:lpstr>'1.8'!Криста_Результат_2_0</vt:lpstr>
      <vt:lpstr>'1.9'!Криста_Результат_2_0</vt:lpstr>
      <vt:lpstr>'2.1'!Криста_Результат_2_0</vt:lpstr>
      <vt:lpstr>'2.2'!Криста_Результат_2_0</vt:lpstr>
      <vt:lpstr>'2.3'!Криста_Результат_2_0</vt:lpstr>
      <vt:lpstr>'3.1'!Криста_Результат_2_0</vt:lpstr>
      <vt:lpstr>'3.2'!Криста_Результат_2_0</vt:lpstr>
      <vt:lpstr>'4.1'!Криста_Результат_2_0</vt:lpstr>
      <vt:lpstr>'4.2'!Криста_Результат_2_0</vt:lpstr>
      <vt:lpstr>'4.3'!Криста_Результат_2_0</vt:lpstr>
      <vt:lpstr>'4.4'!Криста_Результат_2_0</vt:lpstr>
      <vt:lpstr>'4.5'!Криста_Результат_2_0</vt:lpstr>
      <vt:lpstr>'4.6'!Криста_Результат_2_0</vt:lpstr>
      <vt:lpstr>'4.7'!Криста_Результат_2_0</vt:lpstr>
      <vt:lpstr>'4.8'!Криста_Результат_2_0</vt:lpstr>
      <vt:lpstr>'4.9'!Криста_Результат_2_0</vt:lpstr>
      <vt:lpstr>'5.1'!Криста_Результат_2_0</vt:lpstr>
      <vt:lpstr>'5.2'!Криста_Результат_2_0</vt:lpstr>
      <vt:lpstr>'5.3'!Криста_Результат_2_0</vt:lpstr>
      <vt:lpstr>'5.4'!Криста_Результат_2_0</vt:lpstr>
      <vt:lpstr>'1.1'!Криста_Результат_3_0</vt:lpstr>
      <vt:lpstr>'1.10'!Криста_Результат_3_0</vt:lpstr>
      <vt:lpstr>'1.11'!Криста_Результат_3_0</vt:lpstr>
      <vt:lpstr>'1.2'!Криста_Результат_3_0</vt:lpstr>
      <vt:lpstr>'1.3'!Криста_Результат_3_0</vt:lpstr>
      <vt:lpstr>'1.4'!Криста_Результат_3_0</vt:lpstr>
      <vt:lpstr>'1.5'!Криста_Результат_3_0</vt:lpstr>
      <vt:lpstr>'1.6'!Криста_Результат_3_0</vt:lpstr>
      <vt:lpstr>'1.7'!Криста_Результат_3_0</vt:lpstr>
      <vt:lpstr>'1.8'!Криста_Результат_3_0</vt:lpstr>
      <vt:lpstr>'1.9'!Криста_Результат_3_0</vt:lpstr>
      <vt:lpstr>'2.1'!Криста_Результат_3_0</vt:lpstr>
      <vt:lpstr>'2.2'!Криста_Результат_3_0</vt:lpstr>
      <vt:lpstr>'2.3'!Криста_Результат_3_0</vt:lpstr>
      <vt:lpstr>'3.1'!Криста_Результат_3_0</vt:lpstr>
      <vt:lpstr>'3.2'!Криста_Результат_3_0</vt:lpstr>
      <vt:lpstr>'4.1'!Криста_Результат_3_0</vt:lpstr>
      <vt:lpstr>'4.2'!Криста_Результат_3_0</vt:lpstr>
      <vt:lpstr>'4.3'!Криста_Результат_3_0</vt:lpstr>
      <vt:lpstr>'4.4'!Криста_Результат_3_0</vt:lpstr>
      <vt:lpstr>'4.5'!Криста_Результат_3_0</vt:lpstr>
      <vt:lpstr>'4.6'!Криста_Результат_3_0</vt:lpstr>
      <vt:lpstr>'4.7'!Криста_Результат_3_0</vt:lpstr>
      <vt:lpstr>'4.8'!Криста_Результат_3_0</vt:lpstr>
      <vt:lpstr>'4.9'!Криста_Результат_3_0</vt:lpstr>
      <vt:lpstr>'5.1'!Криста_Результат_3_0</vt:lpstr>
      <vt:lpstr>'5.2'!Криста_Результат_3_0</vt:lpstr>
      <vt:lpstr>'5.3'!Криста_Результат_3_0</vt:lpstr>
      <vt:lpstr>'5.4'!Криста_Результат_3_0</vt:lpstr>
      <vt:lpstr>'1.1'!Криста_Результат_4_0</vt:lpstr>
      <vt:lpstr>'1.10'!Криста_Результат_4_0</vt:lpstr>
      <vt:lpstr>'1.11'!Криста_Результат_4_0</vt:lpstr>
      <vt:lpstr>'1.2'!Криста_Результат_4_0</vt:lpstr>
      <vt:lpstr>'1.3'!Криста_Результат_4_0</vt:lpstr>
      <vt:lpstr>'1.4'!Криста_Результат_4_0</vt:lpstr>
      <vt:lpstr>'1.5'!Криста_Результат_4_0</vt:lpstr>
      <vt:lpstr>'1.6'!Криста_Результат_4_0</vt:lpstr>
      <vt:lpstr>'1.7'!Криста_Результат_4_0</vt:lpstr>
      <vt:lpstr>'1.8'!Криста_Результат_4_0</vt:lpstr>
      <vt:lpstr>'1.9'!Криста_Результат_4_0</vt:lpstr>
      <vt:lpstr>'2.1'!Криста_Результат_4_0</vt:lpstr>
      <vt:lpstr>'2.2'!Криста_Результат_4_0</vt:lpstr>
      <vt:lpstr>'2.3'!Криста_Результат_4_0</vt:lpstr>
      <vt:lpstr>'3.1'!Криста_Результат_4_0</vt:lpstr>
      <vt:lpstr>'3.2'!Криста_Результат_4_0</vt:lpstr>
      <vt:lpstr>'4.1'!Криста_Результат_4_0</vt:lpstr>
      <vt:lpstr>'4.2'!Криста_Результат_4_0</vt:lpstr>
      <vt:lpstr>'4.3'!Криста_Результат_4_0</vt:lpstr>
      <vt:lpstr>'4.4'!Криста_Результат_4_0</vt:lpstr>
      <vt:lpstr>'4.5'!Криста_Результат_4_0</vt:lpstr>
      <vt:lpstr>'4.6'!Криста_Результат_4_0</vt:lpstr>
      <vt:lpstr>'4.7'!Криста_Результат_4_0</vt:lpstr>
      <vt:lpstr>'4.8'!Криста_Результат_4_0</vt:lpstr>
      <vt:lpstr>'4.9'!Криста_Результат_4_0</vt:lpstr>
      <vt:lpstr>'5.1'!Криста_Результат_4_0</vt:lpstr>
      <vt:lpstr>'5.2'!Криста_Результат_4_0</vt:lpstr>
      <vt:lpstr>'5.3'!Криста_Результат_4_0</vt:lpstr>
      <vt:lpstr>'5.4'!Криста_Результат_4_0</vt:lpstr>
      <vt:lpstr>'1.11'!Криста_Свободный_10_0</vt:lpstr>
      <vt:lpstr>'1.5'!Криста_Свободный_10_0</vt:lpstr>
      <vt:lpstr>'2.3'!Криста_Свободный_10_0</vt:lpstr>
      <vt:lpstr>'4.7'!Криста_Свободный_10_0</vt:lpstr>
      <vt:lpstr>'1.11'!Криста_Свободный_11_0</vt:lpstr>
      <vt:lpstr>'1.5'!Криста_Свободный_11_0</vt:lpstr>
      <vt:lpstr>'2.3'!Криста_Свободный_11_0</vt:lpstr>
      <vt:lpstr>'4.7'!Криста_Свободный_11_0</vt:lpstr>
      <vt:lpstr>'1.5'!Криста_Свободный_12_0</vt:lpstr>
      <vt:lpstr>'1.5'!Криста_Свободный_13_0</vt:lpstr>
      <vt:lpstr>'1.5'!Криста_Свободный_14_0</vt:lpstr>
      <vt:lpstr>'1.5'!Криста_Свободный_15_0</vt:lpstr>
      <vt:lpstr>'1.5'!Криста_Свободный_16_0</vt:lpstr>
      <vt:lpstr>'1.5'!Криста_Свободный_17_0</vt:lpstr>
      <vt:lpstr>'1.5'!Криста_Свободный_18_0</vt:lpstr>
      <vt:lpstr>'1.5'!Криста_Свободный_19_0</vt:lpstr>
      <vt:lpstr>'1.1'!Криста_Свободный_4_0</vt:lpstr>
      <vt:lpstr>'1.10'!Криста_Свободный_4_0</vt:lpstr>
      <vt:lpstr>'1.11'!Криста_Свободный_4_0</vt:lpstr>
      <vt:lpstr>'1.2'!Криста_Свободный_4_0</vt:lpstr>
      <vt:lpstr>'1.7'!Криста_Свободный_4_0</vt:lpstr>
      <vt:lpstr>'2.3'!Криста_Свободный_4_0</vt:lpstr>
      <vt:lpstr>'3.1'!Криста_Свободный_4_0</vt:lpstr>
      <vt:lpstr>'4.1'!Криста_Свободный_4_0</vt:lpstr>
      <vt:lpstr>'4.5'!Криста_Свободный_4_0</vt:lpstr>
      <vt:lpstr>'4.6'!Криста_Свободный_4_0</vt:lpstr>
      <vt:lpstr>'5.1'!Криста_Свободный_4_0</vt:lpstr>
      <vt:lpstr>'5.2'!Криста_Свободный_4_0</vt:lpstr>
      <vt:lpstr>'5.3'!Криста_Свободный_4_0</vt:lpstr>
      <vt:lpstr>'5.4'!Криста_Свободный_4_0</vt:lpstr>
      <vt:lpstr>'1.1'!Криста_Свободный_5_0</vt:lpstr>
      <vt:lpstr>'1.10'!Криста_Свободный_5_0</vt:lpstr>
      <vt:lpstr>'1.11'!Криста_Свободный_5_0</vt:lpstr>
      <vt:lpstr>'1.2'!Криста_Свободный_5_0</vt:lpstr>
      <vt:lpstr>'1.7'!Криста_Свободный_5_0</vt:lpstr>
      <vt:lpstr>'2.3'!Криста_Свободный_5_0</vt:lpstr>
      <vt:lpstr>'4.5'!Криста_Свободный_5_0</vt:lpstr>
      <vt:lpstr>'5.1'!Криста_Свободный_5_0</vt:lpstr>
      <vt:lpstr>'5.2'!Криста_Свободный_5_0</vt:lpstr>
      <vt:lpstr>'5.3'!Криста_Свободный_5_0</vt:lpstr>
      <vt:lpstr>'5.4'!Криста_Свободный_5_0</vt:lpstr>
      <vt:lpstr>'1.1'!Криста_Свободный_6_0</vt:lpstr>
      <vt:lpstr>'1.11'!Криста_Свободный_6_0</vt:lpstr>
      <vt:lpstr>'1.2'!Криста_Свободный_6_0</vt:lpstr>
      <vt:lpstr>'2.3'!Криста_Свободный_6_0</vt:lpstr>
      <vt:lpstr>'4.5'!Криста_Свободный_6_0</vt:lpstr>
      <vt:lpstr>'5.1'!Криста_Свободный_6_0</vt:lpstr>
      <vt:lpstr>'1.1'!Криста_Свободный_7_0</vt:lpstr>
      <vt:lpstr>'1.11'!Криста_Свободный_7_0</vt:lpstr>
      <vt:lpstr>'1.2'!Криста_Свободный_7_0</vt:lpstr>
      <vt:lpstr>'2.3'!Криста_Свободный_7_0</vt:lpstr>
      <vt:lpstr>'4.5'!Криста_Свободный_7_0</vt:lpstr>
      <vt:lpstr>'5.1'!Криста_Свободный_7_0</vt:lpstr>
      <vt:lpstr>'1.11'!Криста_Свободный_8_0</vt:lpstr>
      <vt:lpstr>'1.3'!Криста_Свободный_8_0</vt:lpstr>
      <vt:lpstr>'1.5'!Криста_Свободный_8_0</vt:lpstr>
      <vt:lpstr>'1.6'!Криста_Свободный_8_0</vt:lpstr>
      <vt:lpstr>'1.8'!Криста_Свободный_8_0</vt:lpstr>
      <vt:lpstr>'1.9'!Криста_Свободный_8_0</vt:lpstr>
      <vt:lpstr>'2.1'!Криста_Свободный_8_0</vt:lpstr>
      <vt:lpstr>'2.2'!Криста_Свободный_8_0</vt:lpstr>
      <vt:lpstr>'2.3'!Криста_Свободный_8_0</vt:lpstr>
      <vt:lpstr>'3.2'!Криста_Свободный_8_0</vt:lpstr>
      <vt:lpstr>'4.2'!Криста_Свободный_8_0</vt:lpstr>
      <vt:lpstr>'4.3'!Криста_Свободный_8_0</vt:lpstr>
      <vt:lpstr>'4.4'!Криста_Свободный_8_0</vt:lpstr>
      <vt:lpstr>'4.7'!Криста_Свободный_8_0</vt:lpstr>
      <vt:lpstr>'4.8'!Криста_Свободный_8_0</vt:lpstr>
      <vt:lpstr>'4.9'!Криста_Свободный_8_0</vt:lpstr>
      <vt:lpstr>'1.11'!Криста_Свободный_9_0</vt:lpstr>
      <vt:lpstr>'1.3'!Криста_Свободный_9_0</vt:lpstr>
      <vt:lpstr>'1.5'!Криста_Свободный_9_0</vt:lpstr>
      <vt:lpstr>'1.9'!Криста_Свободный_9_0</vt:lpstr>
      <vt:lpstr>'2.1'!Криста_Свободный_9_0</vt:lpstr>
      <vt:lpstr>'2.2'!Криста_Свободный_9_0</vt:lpstr>
      <vt:lpstr>'2.3'!Криста_Свободный_9_0</vt:lpstr>
      <vt:lpstr>'4.3'!Криста_Свободный_9_0</vt:lpstr>
      <vt:lpstr>'4.8'!Криста_Свободный_9_0</vt:lpstr>
      <vt:lpstr>'4.9'!Криста_Свободный_9_0</vt:lpstr>
      <vt:lpstr>'1.1'!Криста_Таблица</vt:lpstr>
      <vt:lpstr>'1.10'!Криста_Таблица</vt:lpstr>
      <vt:lpstr>'1.11'!Криста_Таблица</vt:lpstr>
      <vt:lpstr>'1.2'!Криста_Таблица</vt:lpstr>
      <vt:lpstr>'1.3'!Криста_Таблица</vt:lpstr>
      <vt:lpstr>'1.4'!Криста_Таблица</vt:lpstr>
      <vt:lpstr>'1.5'!Криста_Таблица</vt:lpstr>
      <vt:lpstr>'1.6'!Криста_Таблица</vt:lpstr>
      <vt:lpstr>'1.7'!Криста_Таблица</vt:lpstr>
      <vt:lpstr>'1.8'!Криста_Таблица</vt:lpstr>
      <vt:lpstr>'1.9'!Криста_Таблица</vt:lpstr>
      <vt:lpstr>'2.1'!Криста_Таблица</vt:lpstr>
      <vt:lpstr>'2.2'!Криста_Таблица</vt:lpstr>
      <vt:lpstr>'2.3'!Криста_Таблица</vt:lpstr>
      <vt:lpstr>'3.1'!Криста_Таблица</vt:lpstr>
      <vt:lpstr>'3.2'!Криста_Таблица</vt:lpstr>
      <vt:lpstr>'4.1'!Криста_Таблица</vt:lpstr>
      <vt:lpstr>'4.2'!Криста_Таблица</vt:lpstr>
      <vt:lpstr>'4.3'!Криста_Таблица</vt:lpstr>
      <vt:lpstr>'4.4'!Криста_Таблица</vt:lpstr>
      <vt:lpstr>'4.5'!Криста_Таблица</vt:lpstr>
      <vt:lpstr>'4.6'!Криста_Таблица</vt:lpstr>
      <vt:lpstr>'4.7'!Криста_Таблица</vt:lpstr>
      <vt:lpstr>'4.8'!Криста_Таблица</vt:lpstr>
      <vt:lpstr>'4.9'!Криста_Таблица</vt:lpstr>
      <vt:lpstr>'5.1'!Криста_Таблица</vt:lpstr>
      <vt:lpstr>'5.2'!Криста_Таблица</vt:lpstr>
      <vt:lpstr>'5.3'!Криста_Таблица</vt:lpstr>
      <vt:lpstr>'5.4'!Криста_Таблица</vt:lpstr>
      <vt:lpstr>'1.1'!ОбластьИмпорта</vt:lpstr>
      <vt:lpstr>'1.10'!ОбластьИмпорта</vt:lpstr>
      <vt:lpstr>'1.11'!ОбластьИмпорта</vt:lpstr>
      <vt:lpstr>'1.2'!ОбластьИмпорта</vt:lpstr>
      <vt:lpstr>'1.3'!ОбластьИмпорта</vt:lpstr>
      <vt:lpstr>'1.4'!ОбластьИмпорта</vt:lpstr>
      <vt:lpstr>'1.5'!ОбластьИмпорта</vt:lpstr>
      <vt:lpstr>'1.6'!ОбластьИмпорта</vt:lpstr>
      <vt:lpstr>'1.7'!ОбластьИмпорта</vt:lpstr>
      <vt:lpstr>'1.8'!ОбластьИмпорта</vt:lpstr>
      <vt:lpstr>'1.9'!ОбластьИмпорта</vt:lpstr>
      <vt:lpstr>'2.1'!ОбластьИмпорта</vt:lpstr>
      <vt:lpstr>'2.2'!ОбластьИмпорта</vt:lpstr>
      <vt:lpstr>'2.3'!ОбластьИмпорта</vt:lpstr>
      <vt:lpstr>'3.1'!ОбластьИмпорта</vt:lpstr>
      <vt:lpstr>'3.2'!ОбластьИмпорта</vt:lpstr>
      <vt:lpstr>'4.1'!ОбластьИмпорта</vt:lpstr>
      <vt:lpstr>'4.2'!ОбластьИмпорта</vt:lpstr>
      <vt:lpstr>'4.3'!ОбластьИмпорта</vt:lpstr>
      <vt:lpstr>'4.4'!ОбластьИмпорта</vt:lpstr>
      <vt:lpstr>'4.5'!ОбластьИмпорта</vt:lpstr>
      <vt:lpstr>'4.6'!ОбластьИмпорта</vt:lpstr>
      <vt:lpstr>'4.7'!ОбластьИмпорта</vt:lpstr>
      <vt:lpstr>'4.8'!ОбластьИмпорта</vt:lpstr>
      <vt:lpstr>'4.9'!ОбластьИмпорта</vt:lpstr>
      <vt:lpstr>'5.1'!ОбластьИмпорта</vt:lpstr>
      <vt:lpstr>'5.2'!ОбластьИмпорта</vt:lpstr>
      <vt:lpstr>'5.3'!ОбластьИмпорта</vt:lpstr>
      <vt:lpstr>'5.4'!ОбластьИмпорта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chemodanova</dc:creator>
  <cp:lastModifiedBy>Ивлиева</cp:lastModifiedBy>
  <cp:lastPrinted>2018-05-29T12:19:49Z</cp:lastPrinted>
  <dcterms:created xsi:type="dcterms:W3CDTF">2017-11-20T08:53:22Z</dcterms:created>
  <dcterms:modified xsi:type="dcterms:W3CDTF">2018-05-29T12:22:10Z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Path">
    <vt:lpwstr>C:\Documents and Settings\Ивлиева\Local Settings\Application Data\Krista\FM\Krista.FM.Client\Workplace\TasksDocuments\80_128_Расчет показателей КФМ_Сочи.xlsx</vt:lpwstr>
  </property>
  <property fmtid="{D5CDD505-2E9C-101B-9397-08002B2CF9AE}" pid="3" name="PlanningSheetType">
    <vt:lpwstr>0</vt:lpwstr>
  </property>
  <property fmtid="{D5CDD505-2E9C-101B-9397-08002B2CF9AE}" pid="4" name="fm.DocumentName">
    <vt:lpwstr>Расчет показателей КФМ_Сочи</vt:lpwstr>
  </property>
  <property fmtid="{D5CDD505-2E9C-101B-9397-08002B2CF9AE}" pid="5" name="fm.DocumentId">
    <vt:lpwstr>128</vt:lpwstr>
  </property>
  <property fmtid="{D5CDD505-2E9C-101B-9397-08002B2CF9AE}" pid="6" name="fm.TaskName">
    <vt:lpwstr>Оценка качества ФМ ГРБС_2017</vt:lpwstr>
  </property>
  <property fmtid="{D5CDD505-2E9C-101B-9397-08002B2CF9AE}" pid="7" name="fm.TaskId">
    <vt:lpwstr>80</vt:lpwstr>
  </property>
  <property fmtid="{D5CDD505-2E9C-101B-9397-08002B2CF9AE}" pid="8" name="fm.Owner">
    <vt:lpwstr>FU48\Ивлиева</vt:lpwstr>
  </property>
  <property fmtid="{D5CDD505-2E9C-101B-9397-08002B2CF9AE}" pid="9" name="fm.DocPath">
    <vt:lpwstr>C:\Documents and Settings\Ивлиева\Local Settings\Application Data\Krista\FM\Krista.FM.Client\Workplace\TasksDocuments\80_128_Расчет показателей КФМ_Сочи.xlsx</vt:lpwstr>
  </property>
  <property fmtid="{D5CDD505-2E9C-101B-9397-08002B2CF9AE}" pid="10" name="fm.DocType">
    <vt:lpwstr>0</vt:lpwstr>
  </property>
  <property fmtid="{D5CDD505-2E9C-101B-9397-08002B2CF9AE}" pid="11" name="fm.ConnectionStr">
    <vt:lpwstr>192.168.48.187:8008</vt:lpwstr>
  </property>
  <property fmtid="{D5CDD505-2E9C-101B-9397-08002B2CF9AE}" pid="12" name="fm.AlterConnection">
    <vt:lpwstr>http://fmserv/Krista.FM.Server.WebServices/PlaningService.asmx</vt:lpwstr>
  </property>
  <property fmtid="{D5CDD505-2E9C-101B-9397-08002B2CF9AE}" pid="13" name="fm.SchemeName">
    <vt:lpwstr>Сочи</vt:lpwstr>
  </property>
  <property fmtid="{D5CDD505-2E9C-101B-9397-08002B2CF9AE}" pid="14" name="fm.tc.Data.Size">
    <vt:lpwstr>2160</vt:lpwstr>
  </property>
  <property fmtid="{D5CDD505-2E9C-101B-9397-08002B2CF9AE}" pid="15" name="fm.Result.Success">
    <vt:lpwstr>true</vt:lpwstr>
  </property>
  <property fmtid="{D5CDD505-2E9C-101B-9397-08002B2CF9AE}" pid="16" name="fm.Result.Message">
    <vt:lpwstr>
    </vt:lpwstr>
  </property>
</Properties>
</file>